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il\Google Drive\FNEEQ-CSN\Comité chargés de cours\Présentation finale - RC 24 janvier 2019\"/>
    </mc:Choice>
  </mc:AlternateContent>
  <bookViews>
    <workbookView xWindow="0" yWindow="0" windowWidth="20490" windowHeight="7755"/>
  </bookViews>
  <sheets>
    <sheet name="Coût de la parité salariale" sheetId="1" r:id="rId1"/>
    <sheet name="Sommaire 16-17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8" i="1" l="1"/>
  <c r="D50" i="1"/>
  <c r="F6" i="1" l="1"/>
  <c r="D19" i="1"/>
  <c r="E19" i="1" l="1"/>
  <c r="F19" i="1" s="1"/>
  <c r="D51" i="1"/>
  <c r="D52" i="1" s="1"/>
  <c r="E50" i="1" l="1"/>
  <c r="E51" i="1"/>
</calcChain>
</file>

<file path=xl/sharedStrings.xml><?xml version="1.0" encoding="utf-8"?>
<sst xmlns="http://schemas.openxmlformats.org/spreadsheetml/2006/main" count="246" uniqueCount="196">
  <si>
    <t>Cégep</t>
  </si>
  <si>
    <t>Code1</t>
  </si>
  <si>
    <t>Code2</t>
  </si>
  <si>
    <t>Nom</t>
  </si>
  <si>
    <t>Ki</t>
  </si>
  <si>
    <t>Kir</t>
  </si>
  <si>
    <t>PiNorme</t>
  </si>
  <si>
    <t>Kp'</t>
  </si>
  <si>
    <t>As</t>
  </si>
  <si>
    <t>PiProg</t>
  </si>
  <si>
    <t>Pie</t>
  </si>
  <si>
    <t>PiA</t>
  </si>
  <si>
    <t>PiEnc</t>
  </si>
  <si>
    <t>PiHP</t>
  </si>
  <si>
    <t>Soins inf</t>
  </si>
  <si>
    <t>CImax</t>
  </si>
  <si>
    <t>Volet1</t>
  </si>
  <si>
    <t>PiCD</t>
  </si>
  <si>
    <t>PiG</t>
  </si>
  <si>
    <t>PiB</t>
  </si>
  <si>
    <t>Volet2</t>
  </si>
  <si>
    <t>PiC</t>
  </si>
  <si>
    <t>PiD</t>
  </si>
  <si>
    <t>Recyclage</t>
  </si>
  <si>
    <t>F. C.</t>
  </si>
  <si>
    <t>Total</t>
  </si>
  <si>
    <t>ABI</t>
  </si>
  <si>
    <t>ROU</t>
  </si>
  <si>
    <t>Abitibi-Témiscamingue</t>
  </si>
  <si>
    <t>AHU</t>
  </si>
  <si>
    <t>Ahuntsic</t>
  </si>
  <si>
    <t>ALM</t>
  </si>
  <si>
    <t>Alma</t>
  </si>
  <si>
    <t>AND</t>
  </si>
  <si>
    <t>André-Laurendeau</t>
  </si>
  <si>
    <t>BAI</t>
  </si>
  <si>
    <t>Baie-Comeau</t>
  </si>
  <si>
    <t>BEA</t>
  </si>
  <si>
    <t>Beauce-Appalaches</t>
  </si>
  <si>
    <t>BOI</t>
  </si>
  <si>
    <t>Bois-de-Boulogne</t>
  </si>
  <si>
    <t>LIM</t>
  </si>
  <si>
    <t>CHA</t>
  </si>
  <si>
    <t>Campus de Charlesbourg</t>
  </si>
  <si>
    <t>FEL</t>
  </si>
  <si>
    <t>CHI</t>
  </si>
  <si>
    <t>CEC à Chibougamau</t>
  </si>
  <si>
    <t>MEG</t>
  </si>
  <si>
    <t>CEC de  Lac-Mégantic</t>
  </si>
  <si>
    <t>JER</t>
  </si>
  <si>
    <t>MON</t>
  </si>
  <si>
    <t>CEC de  Mont-Laurier</t>
  </si>
  <si>
    <t>GAS</t>
  </si>
  <si>
    <t>CEC de Baie-des-Chaleurs</t>
  </si>
  <si>
    <t>JON</t>
  </si>
  <si>
    <t>CEC de Charlevoix</t>
  </si>
  <si>
    <t>SHA</t>
  </si>
  <si>
    <t>TUQ</t>
  </si>
  <si>
    <t>CEC de la Tuque</t>
  </si>
  <si>
    <t>LAP</t>
  </si>
  <si>
    <t>CEC de Montmagny</t>
  </si>
  <si>
    <t>MAR</t>
  </si>
  <si>
    <t>CEC de Sainte-Marie</t>
  </si>
  <si>
    <t>ÎLE</t>
  </si>
  <si>
    <t>CEC des Îles de la Madeleine</t>
  </si>
  <si>
    <t>PNA</t>
  </si>
  <si>
    <t>CEC des Premières Nations</t>
  </si>
  <si>
    <t>DAW</t>
  </si>
  <si>
    <t>TRE</t>
  </si>
  <si>
    <t>CEC Mont-Tremblant</t>
  </si>
  <si>
    <t>RIM</t>
  </si>
  <si>
    <t>MAT</t>
  </si>
  <si>
    <t>Centre matapédien d'études collégiales</t>
  </si>
  <si>
    <t>LEN</t>
  </si>
  <si>
    <t>Champlain Campus Lennoxville</t>
  </si>
  <si>
    <t>LAM</t>
  </si>
  <si>
    <t>Champlain Campus Saint-Lambert</t>
  </si>
  <si>
    <t>LAW</t>
  </si>
  <si>
    <t>Champlain Campus Saint-Lawrence</t>
  </si>
  <si>
    <t>Chicoutimi</t>
  </si>
  <si>
    <t>PIL</t>
  </si>
  <si>
    <t>Chicoutimi - CQFA</t>
  </si>
  <si>
    <t>Dawson</t>
  </si>
  <si>
    <t>DRU</t>
  </si>
  <si>
    <t>Drummondville</t>
  </si>
  <si>
    <t>EPA</t>
  </si>
  <si>
    <t>École des pêches et aquaculture</t>
  </si>
  <si>
    <t>EDO</t>
  </si>
  <si>
    <t>ENA</t>
  </si>
  <si>
    <t>École nationale d'aérotechnique</t>
  </si>
  <si>
    <t>VIC</t>
  </si>
  <si>
    <t>EQM</t>
  </si>
  <si>
    <t>École nationale meuble et ébénisterie (Mtl)</t>
  </si>
  <si>
    <t>MEU</t>
  </si>
  <si>
    <t>École nationale meuble et ébénisterie (Victo)</t>
  </si>
  <si>
    <t>Édouard Montpetit</t>
  </si>
  <si>
    <t>ENA anglophone</t>
  </si>
  <si>
    <t>FRA</t>
  </si>
  <si>
    <t>François-Xavier Garneau</t>
  </si>
  <si>
    <t>Gaspésie et des Îles</t>
  </si>
  <si>
    <t>ANG</t>
  </si>
  <si>
    <t>Gaspésie Pavillon anglophone</t>
  </si>
  <si>
    <t>GER</t>
  </si>
  <si>
    <t>Gérald-Godin</t>
  </si>
  <si>
    <t>GRA</t>
  </si>
  <si>
    <t>Granby</t>
  </si>
  <si>
    <t>HER</t>
  </si>
  <si>
    <t>Héritage</t>
  </si>
  <si>
    <t>JOH</t>
  </si>
  <si>
    <t>John Abbott</t>
  </si>
  <si>
    <t>Jonquière</t>
  </si>
  <si>
    <t>La Pocatière</t>
  </si>
  <si>
    <t>LAN</t>
  </si>
  <si>
    <t>JOL</t>
  </si>
  <si>
    <t>Lanaudière - Joliette</t>
  </si>
  <si>
    <t>ASS</t>
  </si>
  <si>
    <t>Lanaudière - L'Assomption</t>
  </si>
  <si>
    <t>TER</t>
  </si>
  <si>
    <t>Lanaudière - Terrebonne</t>
  </si>
  <si>
    <t>LEV</t>
  </si>
  <si>
    <t>Lévis-Lauzon</t>
  </si>
  <si>
    <t>Limoilou</t>
  </si>
  <si>
    <t>LIO</t>
  </si>
  <si>
    <t>Lionel Groulx</t>
  </si>
  <si>
    <t>MAI</t>
  </si>
  <si>
    <t>Maisonneuve</t>
  </si>
  <si>
    <t>Marie-Victorin</t>
  </si>
  <si>
    <t>Matane</t>
  </si>
  <si>
    <t>Matane - Matapédia</t>
  </si>
  <si>
    <t>Montmorency</t>
  </si>
  <si>
    <t>OUT</t>
  </si>
  <si>
    <t>GAB</t>
  </si>
  <si>
    <t>Outaouais</t>
  </si>
  <si>
    <t>Outaouais Pavillon Gatineau</t>
  </si>
  <si>
    <t>AMO</t>
  </si>
  <si>
    <t>Pavillon Amos</t>
  </si>
  <si>
    <t>VAL</t>
  </si>
  <si>
    <t>Pavillon Val-d'Or</t>
  </si>
  <si>
    <t>Rimouski</t>
  </si>
  <si>
    <t>Rimouski - Institut maritime du Québec</t>
  </si>
  <si>
    <t>RIV</t>
  </si>
  <si>
    <t>Rivière-du-Loup</t>
  </si>
  <si>
    <t>ROS</t>
  </si>
  <si>
    <t>Rosemont</t>
  </si>
  <si>
    <t>FOY</t>
  </si>
  <si>
    <t>Sainte-Foy</t>
  </si>
  <si>
    <t>JEA</t>
  </si>
  <si>
    <t>Saint-Jean-sur-Richelieu</t>
  </si>
  <si>
    <t>Saint-Jérôme</t>
  </si>
  <si>
    <t>LAU</t>
  </si>
  <si>
    <t>Saint-Laurent</t>
  </si>
  <si>
    <t>SEP</t>
  </si>
  <si>
    <t>Sept-Îles</t>
  </si>
  <si>
    <t>Sept-Îles (pavillon anglophone)</t>
  </si>
  <si>
    <t>Shawinigan</t>
  </si>
  <si>
    <t>SHE</t>
  </si>
  <si>
    <t>Sherbrooke</t>
  </si>
  <si>
    <t>SOR</t>
  </si>
  <si>
    <t>Sorel-Tracy</t>
  </si>
  <si>
    <t>St-Félicien</t>
  </si>
  <si>
    <t>HYA</t>
  </si>
  <si>
    <t>St-Hyacinthe</t>
  </si>
  <si>
    <t>THE</t>
  </si>
  <si>
    <t>Thetford</t>
  </si>
  <si>
    <t>TRO</t>
  </si>
  <si>
    <t>Trois-Rivières</t>
  </si>
  <si>
    <t>Valleyfield</t>
  </si>
  <si>
    <t>VAN</t>
  </si>
  <si>
    <t>Vanier</t>
  </si>
  <si>
    <t>Victoriaville</t>
  </si>
  <si>
    <t>VIE</t>
  </si>
  <si>
    <t>Vieux Montréal</t>
  </si>
  <si>
    <t>Tous les cégeps</t>
  </si>
  <si>
    <t>ÉTC</t>
  </si>
  <si>
    <t>Traitement</t>
  </si>
  <si>
    <t>Au régulier seulement (temps complet et partiel)</t>
  </si>
  <si>
    <t>Volet 1 seulement</t>
  </si>
  <si>
    <t>Détermination de la rémunération par PES au régulier (2016-2017)</t>
  </si>
  <si>
    <t>Détermination du salaire moyen (2016-2017)</t>
  </si>
  <si>
    <t>Coût de la parité salariale à la formation continue (pour l'année scolaire 2016-2017)</t>
  </si>
  <si>
    <t>Volume à la formation continue en PES (2016-2017)</t>
  </si>
  <si>
    <t>Total des PES, inscriptions au régulier</t>
  </si>
  <si>
    <t>Provenant de l'application de l'annexe E-002 du Régime budgétaire et financier des cégeps 2016-2017</t>
  </si>
  <si>
    <t>Provenant du Rapport financier annuel cumulé de l'ensemble du réseau collégial 2016-2017</t>
  </si>
  <si>
    <t>Données tirées du SPOC 2016-2017</t>
  </si>
  <si>
    <t>DEC à temps plein*</t>
  </si>
  <si>
    <t>AEC à temps plein**</t>
  </si>
  <si>
    <t>AEC à temps partiel**</t>
  </si>
  <si>
    <t>Emploi Québec : AEC à temps plein (enveloppe régionale)**</t>
  </si>
  <si>
    <t>MÉES : AEC à temps plein (enveloppe régionale)**</t>
  </si>
  <si>
    <t>AEC à temps partiel (enveloppe régionale)**</t>
  </si>
  <si>
    <t>DEC à temps partiel (enveloppe régionale)*</t>
  </si>
  <si>
    <t>*Financées au taux de 75,77 $/PES</t>
  </si>
  <si>
    <t>**Financées au taux de 82,87 $/PES</t>
  </si>
  <si>
    <t>Écart</t>
  </si>
  <si>
    <t>Voir le sommaire des ÉTC du réseau collégial en 2016-2017 au deuxième onglet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</si>
</sst>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#,##0\ &quot;$&quot;"/>
    <numFmt numFmtId="165" formatCode="#,##0.00\ &quot;$&quot;"/>
    <numFmt numFmtId="166" formatCode="#,##0&quot; &quot;;\(#,##0\);&quot; $&quot;"/>
    <numFmt numFmtId="167" formatCode="#,##0&quot; Pes&quot;;\(#,##0\)&quot; Pes&quot;;&quot; Pes&quot;"/>
    <numFmt numFmtId="168" formatCode="#,##0\ &quot;$&quot;&quot;/PES&quot;"/>
    <numFmt numFmtId="169" formatCode="0.00&quot; ÉTC&quot;"/>
    <numFmt numFmtId="170" formatCode="#,##0\ &quot;$&quot;&quot;/ÉTC&quot;"/>
    <numFmt numFmtId="171" formatCode="0&quot; PES&quot;"/>
  </numFmts>
  <fonts count="13" x14ac:knownFonts="1">
    <font>
      <sz val="11"/>
      <color theme="1"/>
      <name val="Calibri"/>
      <family val="2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.5"/>
      <name val="MS Sans Serif"/>
      <family val="2"/>
    </font>
    <font>
      <sz val="8.5"/>
      <name val="MS Sans Serif"/>
      <family val="2"/>
    </font>
    <font>
      <sz val="9"/>
      <name val="Helv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</font>
    <font>
      <sz val="8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double">
        <color indexed="64"/>
      </right>
      <top style="thick">
        <color auto="1"/>
      </top>
      <bottom style="double">
        <color auto="1"/>
      </bottom>
      <diagonal/>
    </border>
    <border>
      <left style="double">
        <color indexed="64"/>
      </left>
      <right style="thick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ck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double">
        <color auto="1"/>
      </top>
      <bottom style="thick">
        <color auto="1"/>
      </bottom>
      <diagonal/>
    </border>
    <border>
      <left style="double">
        <color auto="1"/>
      </left>
      <right/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 style="thick">
        <color auto="1"/>
      </right>
      <top style="thin">
        <color auto="1"/>
      </top>
      <bottom style="double">
        <color indexed="64"/>
      </bottom>
      <diagonal/>
    </border>
  </borders>
  <cellStyleXfs count="5">
    <xf numFmtId="0" fontId="0" fillId="0" borderId="0"/>
    <xf numFmtId="166" fontId="5" fillId="0" borderId="14"/>
    <xf numFmtId="167" fontId="5" fillId="0" borderId="14" applyProtection="0"/>
    <xf numFmtId="167" fontId="6" fillId="7" borderId="0">
      <protection locked="0"/>
    </xf>
    <xf numFmtId="0" fontId="7" fillId="11" borderId="0"/>
  </cellStyleXfs>
  <cellXfs count="98">
    <xf numFmtId="0" fontId="0" fillId="0" borderId="0" xfId="0"/>
    <xf numFmtId="165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4" fontId="3" fillId="3" borderId="6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4" borderId="5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4" fillId="4" borderId="6" xfId="0" applyFont="1" applyFill="1" applyBorder="1"/>
    <xf numFmtId="0" fontId="3" fillId="4" borderId="7" xfId="0" applyFont="1" applyFill="1" applyBorder="1" applyAlignment="1">
      <alignment horizontal="left" vertical="center"/>
    </xf>
    <xf numFmtId="4" fontId="3" fillId="4" borderId="6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4" fillId="3" borderId="6" xfId="0" applyFont="1" applyFill="1" applyBorder="1"/>
    <xf numFmtId="0" fontId="3" fillId="4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vertical="center"/>
    </xf>
    <xf numFmtId="4" fontId="3" fillId="4" borderId="6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4" fontId="3" fillId="3" borderId="9" xfId="0" applyNumberFormat="1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left"/>
    </xf>
    <xf numFmtId="0" fontId="2" fillId="5" borderId="11" xfId="0" applyFont="1" applyFill="1" applyBorder="1"/>
    <xf numFmtId="2" fontId="1" fillId="5" borderId="11" xfId="0" applyNumberFormat="1" applyFont="1" applyFill="1" applyBorder="1" applyAlignment="1">
      <alignment horizontal="right"/>
    </xf>
    <xf numFmtId="4" fontId="1" fillId="5" borderId="12" xfId="0" applyNumberFormat="1" applyFont="1" applyFill="1" applyBorder="1" applyAlignment="1">
      <alignment horizontal="center"/>
    </xf>
    <xf numFmtId="4" fontId="1" fillId="5" borderId="11" xfId="0" applyNumberFormat="1" applyFont="1" applyFill="1" applyBorder="1" applyAlignment="1">
      <alignment horizontal="center"/>
    </xf>
    <xf numFmtId="4" fontId="1" fillId="5" borderId="13" xfId="0" applyNumberFormat="1" applyFont="1" applyFill="1" applyBorder="1" applyAlignment="1">
      <alignment horizontal="center"/>
    </xf>
    <xf numFmtId="4" fontId="0" fillId="0" borderId="0" xfId="0" applyNumberFormat="1"/>
    <xf numFmtId="9" fontId="0" fillId="0" borderId="0" xfId="0" applyNumberFormat="1"/>
    <xf numFmtId="164" fontId="0" fillId="9" borderId="6" xfId="0" applyNumberFormat="1" applyFill="1" applyBorder="1"/>
    <xf numFmtId="0" fontId="0" fillId="8" borderId="16" xfId="0" applyFill="1" applyBorder="1"/>
    <xf numFmtId="0" fontId="0" fillId="10" borderId="18" xfId="0" applyFill="1" applyBorder="1"/>
    <xf numFmtId="0" fontId="0" fillId="10" borderId="19" xfId="0" applyFill="1" applyBorder="1"/>
    <xf numFmtId="0" fontId="0" fillId="0" borderId="0" xfId="0" applyAlignment="1">
      <alignment horizontal="left"/>
    </xf>
    <xf numFmtId="0" fontId="6" fillId="0" borderId="0" xfId="4" applyNumberFormat="1" applyFont="1" applyFill="1" applyBorder="1" applyProtection="1"/>
    <xf numFmtId="171" fontId="0" fillId="0" borderId="0" xfId="0" applyNumberFormat="1" applyBorder="1"/>
    <xf numFmtId="0" fontId="0" fillId="9" borderId="15" xfId="0" applyFill="1" applyBorder="1"/>
    <xf numFmtId="0" fontId="0" fillId="8" borderId="25" xfId="0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0" fontId="0" fillId="8" borderId="27" xfId="0" applyFill="1" applyBorder="1" applyAlignment="1">
      <alignment horizontal="center"/>
    </xf>
    <xf numFmtId="2" fontId="0" fillId="9" borderId="5" xfId="0" applyNumberFormat="1" applyFill="1" applyBorder="1"/>
    <xf numFmtId="0" fontId="0" fillId="8" borderId="29" xfId="0" applyFill="1" applyBorder="1"/>
    <xf numFmtId="0" fontId="0" fillId="8" borderId="30" xfId="0" applyFill="1" applyBorder="1"/>
    <xf numFmtId="0" fontId="0" fillId="8" borderId="32" xfId="0" applyFill="1" applyBorder="1"/>
    <xf numFmtId="0" fontId="0" fillId="8" borderId="33" xfId="0" applyFill="1" applyBorder="1"/>
    <xf numFmtId="0" fontId="0" fillId="8" borderId="34" xfId="0" applyFill="1" applyBorder="1"/>
    <xf numFmtId="0" fontId="0" fillId="8" borderId="35" xfId="0" applyFill="1" applyBorder="1"/>
    <xf numFmtId="171" fontId="0" fillId="9" borderId="28" xfId="0" applyNumberFormat="1" applyFill="1" applyBorder="1"/>
    <xf numFmtId="171" fontId="0" fillId="9" borderId="31" xfId="0" applyNumberFormat="1" applyFill="1" applyBorder="1"/>
    <xf numFmtId="164" fontId="0" fillId="3" borderId="28" xfId="0" applyNumberFormat="1" applyFill="1" applyBorder="1"/>
    <xf numFmtId="164" fontId="0" fillId="3" borderId="37" xfId="0" applyNumberFormat="1" applyFill="1" applyBorder="1"/>
    <xf numFmtId="0" fontId="0" fillId="8" borderId="38" xfId="0" applyFill="1" applyBorder="1"/>
    <xf numFmtId="0" fontId="0" fillId="8" borderId="14" xfId="0" applyFill="1" applyBorder="1"/>
    <xf numFmtId="0" fontId="0" fillId="8" borderId="39" xfId="0" applyFill="1" applyBorder="1"/>
    <xf numFmtId="0" fontId="0" fillId="8" borderId="42" xfId="0" applyFill="1" applyBorder="1"/>
    <xf numFmtId="0" fontId="0" fillId="8" borderId="43" xfId="0" applyFill="1" applyBorder="1"/>
    <xf numFmtId="0" fontId="0" fillId="10" borderId="20" xfId="0" applyFill="1" applyBorder="1"/>
    <xf numFmtId="0" fontId="0" fillId="10" borderId="21" xfId="0" applyFill="1" applyBorder="1"/>
    <xf numFmtId="0" fontId="0" fillId="10" borderId="22" xfId="0" applyFill="1" applyBorder="1"/>
    <xf numFmtId="0" fontId="0" fillId="10" borderId="23" xfId="0" applyFill="1" applyBorder="1"/>
    <xf numFmtId="0" fontId="0" fillId="10" borderId="0" xfId="0" applyFill="1" applyBorder="1"/>
    <xf numFmtId="0" fontId="0" fillId="10" borderId="24" xfId="0" applyFill="1" applyBorder="1"/>
    <xf numFmtId="0" fontId="0" fillId="10" borderId="17" xfId="0" applyFill="1" applyBorder="1"/>
    <xf numFmtId="0" fontId="0" fillId="10" borderId="0" xfId="0" applyFill="1"/>
    <xf numFmtId="2" fontId="0" fillId="10" borderId="0" xfId="0" applyNumberFormat="1" applyFill="1" applyBorder="1"/>
    <xf numFmtId="164" fontId="0" fillId="10" borderId="0" xfId="0" applyNumberFormat="1" applyFill="1" applyBorder="1"/>
    <xf numFmtId="170" fontId="0" fillId="10" borderId="0" xfId="0" applyNumberFormat="1" applyFill="1" applyBorder="1"/>
    <xf numFmtId="0" fontId="9" fillId="10" borderId="0" xfId="0" applyFont="1" applyFill="1" applyBorder="1"/>
    <xf numFmtId="169" fontId="0" fillId="11" borderId="5" xfId="0" applyNumberFormat="1" applyFill="1" applyBorder="1"/>
    <xf numFmtId="164" fontId="0" fillId="11" borderId="6" xfId="0" applyNumberFormat="1" applyFill="1" applyBorder="1"/>
    <xf numFmtId="0" fontId="0" fillId="8" borderId="16" xfId="0" applyFill="1" applyBorder="1" applyAlignment="1">
      <alignment horizontal="left"/>
    </xf>
    <xf numFmtId="168" fontId="0" fillId="3" borderId="6" xfId="0" applyNumberFormat="1" applyFill="1" applyBorder="1" applyAlignment="1">
      <alignment horizontal="center"/>
    </xf>
    <xf numFmtId="171" fontId="8" fillId="3" borderId="36" xfId="0" applyNumberFormat="1" applyFont="1" applyFill="1" applyBorder="1"/>
    <xf numFmtId="0" fontId="10" fillId="10" borderId="0" xfId="0" applyFont="1" applyFill="1" applyBorder="1"/>
    <xf numFmtId="164" fontId="8" fillId="6" borderId="40" xfId="0" applyNumberFormat="1" applyFont="1" applyFill="1" applyBorder="1"/>
    <xf numFmtId="0" fontId="0" fillId="8" borderId="41" xfId="0" applyFont="1" applyFill="1" applyBorder="1"/>
    <xf numFmtId="0" fontId="9" fillId="10" borderId="19" xfId="0" applyFont="1" applyFill="1" applyBorder="1"/>
    <xf numFmtId="170" fontId="0" fillId="3" borderId="6" xfId="0" applyNumberFormat="1" applyFill="1" applyBorder="1"/>
    <xf numFmtId="0" fontId="0" fillId="10" borderId="0" xfId="0" applyFill="1" applyBorder="1" applyAlignment="1">
      <alignment horizontal="left"/>
    </xf>
    <xf numFmtId="0" fontId="12" fillId="10" borderId="23" xfId="0" applyFont="1" applyFill="1" applyBorder="1" applyAlignment="1">
      <alignment vertical="top"/>
    </xf>
    <xf numFmtId="0" fontId="11" fillId="0" borderId="0" xfId="0" applyFont="1"/>
    <xf numFmtId="0" fontId="12" fillId="0" borderId="0" xfId="0" applyFont="1" applyAlignment="1">
      <alignment vertical="top"/>
    </xf>
    <xf numFmtId="0" fontId="9" fillId="10" borderId="0" xfId="0" applyFont="1" applyFill="1"/>
    <xf numFmtId="0" fontId="0" fillId="8" borderId="44" xfId="0" applyFont="1" applyFill="1" applyBorder="1"/>
    <xf numFmtId="0" fontId="0" fillId="8" borderId="45" xfId="0" applyFill="1" applyBorder="1"/>
    <xf numFmtId="0" fontId="0" fillId="8" borderId="46" xfId="0" applyFill="1" applyBorder="1"/>
    <xf numFmtId="0" fontId="0" fillId="8" borderId="47" xfId="0" applyFill="1" applyBorder="1"/>
    <xf numFmtId="0" fontId="0" fillId="8" borderId="48" xfId="0" applyFill="1" applyBorder="1"/>
    <xf numFmtId="0" fontId="0" fillId="8" borderId="49" xfId="0" applyFill="1" applyBorder="1"/>
  </cellXfs>
  <cellStyles count="5">
    <cellStyle name="@MontantTotal" xfId="1"/>
    <cellStyle name="@PesNonProtégé" xfId="3"/>
    <cellStyle name="@PESTotal" xfId="2"/>
    <cellStyle name="Normal" xfId="0" builtinId="0"/>
    <cellStyle name="Normal 2" xfId="4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C1:M70"/>
  <sheetViews>
    <sheetView tabSelected="1" topLeftCell="A43" zoomScale="115" zoomScaleNormal="115" workbookViewId="0">
      <selection activeCell="H42" sqref="H42"/>
    </sheetView>
  </sheetViews>
  <sheetFormatPr defaultColWidth="11.42578125" defaultRowHeight="15" x14ac:dyDescent="0.25"/>
  <cols>
    <col min="3" max="3" width="5.140625" customWidth="1"/>
    <col min="4" max="4" width="16.28515625" customWidth="1"/>
    <col min="5" max="5" width="14.7109375" customWidth="1"/>
    <col min="6" max="6" width="18.5703125" customWidth="1"/>
    <col min="7" max="7" width="42.85546875" customWidth="1"/>
    <col min="8" max="8" width="4.28515625" customWidth="1"/>
    <col min="9" max="9" width="18.5703125" bestFit="1" customWidth="1"/>
    <col min="10" max="10" width="13.85546875" bestFit="1" customWidth="1"/>
    <col min="11" max="11" width="16.5703125" bestFit="1" customWidth="1"/>
  </cols>
  <sheetData>
    <row r="1" spans="3:8" ht="15.75" thickBot="1" x14ac:dyDescent="0.3"/>
    <row r="2" spans="3:8" ht="15.75" thickTop="1" x14ac:dyDescent="0.25">
      <c r="C2" s="65"/>
      <c r="D2" s="66"/>
      <c r="E2" s="66"/>
      <c r="F2" s="66"/>
      <c r="G2" s="66"/>
      <c r="H2" s="67"/>
    </row>
    <row r="3" spans="3:8" ht="15.75" x14ac:dyDescent="0.25">
      <c r="C3" s="88">
        <v>1</v>
      </c>
      <c r="D3" s="82" t="s">
        <v>178</v>
      </c>
      <c r="E3" s="69"/>
      <c r="F3" s="69"/>
      <c r="G3" s="69"/>
      <c r="H3" s="70"/>
    </row>
    <row r="4" spans="3:8" ht="15.75" thickBot="1" x14ac:dyDescent="0.3">
      <c r="C4" s="68"/>
      <c r="D4" s="69"/>
      <c r="E4" s="69"/>
      <c r="F4" s="69"/>
      <c r="G4" s="69"/>
      <c r="H4" s="70"/>
    </row>
    <row r="5" spans="3:8" ht="16.5" thickTop="1" thickBot="1" x14ac:dyDescent="0.3">
      <c r="C5" s="68"/>
      <c r="D5" s="46" t="s">
        <v>173</v>
      </c>
      <c r="E5" s="48" t="s">
        <v>174</v>
      </c>
      <c r="F5" s="40"/>
      <c r="G5" s="41"/>
      <c r="H5" s="70"/>
    </row>
    <row r="6" spans="3:8" ht="15.75" thickTop="1" x14ac:dyDescent="0.25">
      <c r="C6" s="68"/>
      <c r="D6" s="49">
        <v>13119.522700000083</v>
      </c>
      <c r="E6" s="38">
        <v>974336000</v>
      </c>
      <c r="F6" s="86">
        <f>E6/D6</f>
        <v>74266.116403761684</v>
      </c>
      <c r="G6" s="39" t="s">
        <v>175</v>
      </c>
      <c r="H6" s="70"/>
    </row>
    <row r="7" spans="3:8" x14ac:dyDescent="0.25">
      <c r="C7" s="68"/>
      <c r="D7" s="73"/>
      <c r="E7" s="74"/>
      <c r="F7" s="75"/>
      <c r="G7" s="69"/>
      <c r="H7" s="70"/>
    </row>
    <row r="8" spans="3:8" x14ac:dyDescent="0.25">
      <c r="C8" s="68"/>
      <c r="D8" s="72"/>
      <c r="E8" s="72"/>
      <c r="F8" s="72"/>
      <c r="G8" s="72"/>
      <c r="H8" s="70"/>
    </row>
    <row r="9" spans="3:8" x14ac:dyDescent="0.25">
      <c r="C9" s="68"/>
      <c r="D9" s="69"/>
      <c r="E9" s="69"/>
      <c r="F9" s="69"/>
      <c r="G9" s="69"/>
      <c r="H9" s="70"/>
    </row>
    <row r="10" spans="3:8" ht="15.75" thickBot="1" x14ac:dyDescent="0.3">
      <c r="C10" s="40"/>
      <c r="D10" s="41"/>
      <c r="E10" s="41"/>
      <c r="F10" s="41"/>
      <c r="G10" s="41"/>
      <c r="H10" s="71"/>
    </row>
    <row r="11" spans="3:8" ht="15.75" thickTop="1" x14ac:dyDescent="0.25"/>
    <row r="12" spans="3:8" ht="15.75" thickBot="1" x14ac:dyDescent="0.3"/>
    <row r="13" spans="3:8" ht="15.75" thickTop="1" x14ac:dyDescent="0.25">
      <c r="C13" s="65"/>
      <c r="D13" s="66"/>
      <c r="E13" s="66"/>
      <c r="F13" s="66"/>
      <c r="G13" s="66"/>
      <c r="H13" s="67"/>
    </row>
    <row r="14" spans="3:8" ht="15.75" x14ac:dyDescent="0.25">
      <c r="C14" s="68"/>
      <c r="D14" s="82" t="s">
        <v>177</v>
      </c>
      <c r="E14" s="69"/>
      <c r="F14" s="69"/>
      <c r="G14" s="69"/>
      <c r="H14" s="70"/>
    </row>
    <row r="15" spans="3:8" ht="15.75" thickBot="1" x14ac:dyDescent="0.3">
      <c r="C15" s="68"/>
      <c r="D15" s="69"/>
      <c r="E15" s="69"/>
      <c r="F15" s="69"/>
      <c r="G15" s="69"/>
      <c r="H15" s="70"/>
    </row>
    <row r="16" spans="3:8" ht="16.5" thickTop="1" thickBot="1" x14ac:dyDescent="0.3">
      <c r="C16" s="88">
        <v>2</v>
      </c>
      <c r="D16" s="45">
        <v>6897191</v>
      </c>
      <c r="E16" s="69" t="s">
        <v>181</v>
      </c>
      <c r="F16" s="69"/>
      <c r="G16" s="87"/>
      <c r="H16" s="70"/>
    </row>
    <row r="17" spans="3:13" ht="16.5" thickTop="1" thickBot="1" x14ac:dyDescent="0.3">
      <c r="C17" s="68"/>
      <c r="D17" s="72"/>
      <c r="E17" s="72"/>
      <c r="F17" s="72"/>
      <c r="G17" s="69"/>
      <c r="H17" s="70"/>
      <c r="K17" s="1"/>
    </row>
    <row r="18" spans="3:13" ht="15.75" thickTop="1" x14ac:dyDescent="0.25">
      <c r="C18" s="68"/>
      <c r="D18" s="46" t="s">
        <v>173</v>
      </c>
      <c r="E18" s="47" t="s">
        <v>174</v>
      </c>
      <c r="F18" s="69"/>
      <c r="G18" s="69"/>
      <c r="H18" s="70"/>
    </row>
    <row r="19" spans="3:13" x14ac:dyDescent="0.25">
      <c r="C19" s="88">
        <v>3</v>
      </c>
      <c r="D19" s="77">
        <f>'Sommaire 16-17'!R83</f>
        <v>11734.830000000007</v>
      </c>
      <c r="E19" s="78">
        <f>D19*$F$6</f>
        <v>871500250.75835526</v>
      </c>
      <c r="F19" s="80">
        <f>E19/$D$16</f>
        <v>126.35582380687373</v>
      </c>
      <c r="G19" s="79" t="s">
        <v>176</v>
      </c>
      <c r="H19" s="70"/>
    </row>
    <row r="20" spans="3:13" x14ac:dyDescent="0.25">
      <c r="C20" s="68"/>
      <c r="D20" s="72"/>
      <c r="E20" s="72"/>
      <c r="F20" s="72"/>
      <c r="G20" s="72"/>
      <c r="H20" s="70"/>
      <c r="K20" s="1"/>
    </row>
    <row r="21" spans="3:13" x14ac:dyDescent="0.25">
      <c r="C21" s="68"/>
      <c r="D21" s="72"/>
      <c r="E21" s="72"/>
      <c r="F21" s="72"/>
      <c r="G21" s="72"/>
      <c r="H21" s="70"/>
    </row>
    <row r="22" spans="3:13" x14ac:dyDescent="0.25">
      <c r="C22" s="68"/>
      <c r="D22" s="72"/>
      <c r="E22" s="72"/>
      <c r="F22" s="72"/>
      <c r="G22" s="72"/>
      <c r="H22" s="70"/>
    </row>
    <row r="23" spans="3:13" x14ac:dyDescent="0.25">
      <c r="C23" s="68"/>
      <c r="D23" s="76"/>
      <c r="E23" s="69"/>
      <c r="F23" s="69"/>
      <c r="G23" s="69"/>
      <c r="H23" s="70"/>
    </row>
    <row r="24" spans="3:13" x14ac:dyDescent="0.25">
      <c r="C24" s="68"/>
      <c r="D24" s="69"/>
      <c r="E24" s="69"/>
      <c r="F24" s="69"/>
      <c r="G24" s="69"/>
      <c r="H24" s="70"/>
    </row>
    <row r="25" spans="3:13" ht="15.75" thickBot="1" x14ac:dyDescent="0.3">
      <c r="C25" s="40"/>
      <c r="D25" s="41"/>
      <c r="E25" s="41"/>
      <c r="F25" s="41"/>
      <c r="G25" s="41"/>
      <c r="H25" s="71"/>
    </row>
    <row r="26" spans="3:13" ht="15.75" thickTop="1" x14ac:dyDescent="0.25"/>
    <row r="27" spans="3:13" ht="15.75" thickBot="1" x14ac:dyDescent="0.3"/>
    <row r="28" spans="3:13" ht="15.75" thickTop="1" x14ac:dyDescent="0.25">
      <c r="C28" s="65"/>
      <c r="D28" s="66"/>
      <c r="E28" s="66"/>
      <c r="F28" s="66"/>
      <c r="G28" s="66"/>
      <c r="H28" s="67"/>
    </row>
    <row r="29" spans="3:13" ht="15.75" x14ac:dyDescent="0.25">
      <c r="C29" s="88">
        <v>4</v>
      </c>
      <c r="D29" s="82" t="s">
        <v>180</v>
      </c>
      <c r="E29" s="69"/>
      <c r="F29" s="69"/>
      <c r="G29" s="69"/>
      <c r="H29" s="70"/>
    </row>
    <row r="30" spans="3:13" ht="15.75" thickBot="1" x14ac:dyDescent="0.3">
      <c r="C30" s="68"/>
      <c r="D30" s="69"/>
      <c r="E30" s="69"/>
      <c r="F30" s="69"/>
      <c r="G30" s="69"/>
      <c r="H30" s="70"/>
    </row>
    <row r="31" spans="3:13" ht="15.75" thickTop="1" x14ac:dyDescent="0.25">
      <c r="C31" s="68"/>
      <c r="D31" s="56">
        <v>155304</v>
      </c>
      <c r="E31" s="54" t="s">
        <v>185</v>
      </c>
      <c r="F31" s="50"/>
      <c r="G31" s="51"/>
      <c r="H31" s="70"/>
      <c r="M31" s="37"/>
    </row>
    <row r="32" spans="3:13" ht="14.25" customHeight="1" x14ac:dyDescent="0.25">
      <c r="C32" s="68"/>
      <c r="D32" s="57">
        <v>37670</v>
      </c>
      <c r="E32" s="55" t="s">
        <v>186</v>
      </c>
      <c r="F32" s="52"/>
      <c r="G32" s="53"/>
      <c r="H32" s="70"/>
      <c r="M32" s="37"/>
    </row>
    <row r="33" spans="3:10" x14ac:dyDescent="0.25">
      <c r="C33" s="68"/>
      <c r="D33" s="57">
        <v>1429</v>
      </c>
      <c r="E33" s="55" t="s">
        <v>187</v>
      </c>
      <c r="F33" s="52"/>
      <c r="G33" s="53"/>
      <c r="H33" s="70"/>
    </row>
    <row r="34" spans="3:10" x14ac:dyDescent="0.25">
      <c r="C34" s="68"/>
      <c r="D34" s="57">
        <v>47402</v>
      </c>
      <c r="E34" s="55" t="s">
        <v>188</v>
      </c>
      <c r="F34" s="52"/>
      <c r="G34" s="53"/>
      <c r="H34" s="70"/>
    </row>
    <row r="35" spans="3:10" x14ac:dyDescent="0.25">
      <c r="C35" s="68"/>
      <c r="D35" s="57">
        <v>326437</v>
      </c>
      <c r="E35" s="55" t="s">
        <v>189</v>
      </c>
      <c r="F35" s="52"/>
      <c r="G35" s="53"/>
      <c r="H35" s="70"/>
    </row>
    <row r="36" spans="3:10" x14ac:dyDescent="0.25">
      <c r="C36" s="68"/>
      <c r="D36" s="57">
        <v>37871</v>
      </c>
      <c r="E36" s="55" t="s">
        <v>190</v>
      </c>
      <c r="F36" s="52"/>
      <c r="G36" s="53"/>
      <c r="H36" s="70"/>
    </row>
    <row r="37" spans="3:10" ht="15.75" thickBot="1" x14ac:dyDescent="0.3">
      <c r="C37" s="68"/>
      <c r="D37" s="57">
        <v>104724</v>
      </c>
      <c r="E37" s="95" t="s">
        <v>191</v>
      </c>
      <c r="F37" s="96"/>
      <c r="G37" s="97"/>
      <c r="H37" s="70"/>
    </row>
    <row r="38" spans="3:10" ht="16.5" thickTop="1" thickBot="1" x14ac:dyDescent="0.3">
      <c r="C38" s="68"/>
      <c r="D38" s="81">
        <f>SUM(D31:D37)</f>
        <v>710837</v>
      </c>
      <c r="E38" s="92" t="s">
        <v>25</v>
      </c>
      <c r="F38" s="93"/>
      <c r="G38" s="94"/>
      <c r="H38" s="70"/>
    </row>
    <row r="39" spans="3:10" ht="18.75" customHeight="1" thickTop="1" x14ac:dyDescent="0.25">
      <c r="C39" s="68"/>
      <c r="D39" s="72"/>
      <c r="E39" s="72"/>
      <c r="F39" s="72"/>
      <c r="G39" s="72"/>
      <c r="H39" s="70"/>
    </row>
    <row r="40" spans="3:10" x14ac:dyDescent="0.25">
      <c r="C40" s="68"/>
      <c r="D40" s="72"/>
      <c r="E40" s="72"/>
      <c r="F40" s="72"/>
      <c r="G40" s="72"/>
      <c r="H40" s="70"/>
    </row>
    <row r="41" spans="3:10" x14ac:dyDescent="0.25">
      <c r="C41" s="68"/>
      <c r="D41" s="72"/>
      <c r="E41" s="72"/>
      <c r="F41" s="72"/>
      <c r="G41" s="91" t="s">
        <v>192</v>
      </c>
      <c r="H41" s="70"/>
    </row>
    <row r="42" spans="3:10" x14ac:dyDescent="0.25">
      <c r="C42" s="68"/>
      <c r="D42" s="72"/>
      <c r="E42" s="72"/>
      <c r="F42" s="69"/>
      <c r="G42" s="76" t="s">
        <v>193</v>
      </c>
      <c r="H42" s="70"/>
      <c r="I42" s="36"/>
      <c r="J42" s="1"/>
    </row>
    <row r="43" spans="3:10" x14ac:dyDescent="0.25">
      <c r="C43" s="68"/>
      <c r="D43" s="72"/>
      <c r="E43" s="76"/>
      <c r="F43" s="76"/>
      <c r="G43" s="72"/>
      <c r="H43" s="70"/>
    </row>
    <row r="44" spans="3:10" ht="15.75" thickBot="1" x14ac:dyDescent="0.3">
      <c r="C44" s="40"/>
      <c r="D44" s="41"/>
      <c r="E44" s="85"/>
      <c r="F44" s="85"/>
      <c r="G44" s="85"/>
      <c r="H44" s="71"/>
    </row>
    <row r="45" spans="3:10" ht="15.75" thickTop="1" x14ac:dyDescent="0.25"/>
    <row r="46" spans="3:10" ht="15.75" thickBot="1" x14ac:dyDescent="0.3"/>
    <row r="47" spans="3:10" ht="15.75" thickTop="1" x14ac:dyDescent="0.25">
      <c r="C47" s="65"/>
      <c r="D47" s="66"/>
      <c r="E47" s="66"/>
      <c r="F47" s="66"/>
      <c r="G47" s="66"/>
      <c r="H47" s="67"/>
    </row>
    <row r="48" spans="3:10" ht="15.75" x14ac:dyDescent="0.25">
      <c r="C48" s="68"/>
      <c r="D48" s="82" t="s">
        <v>179</v>
      </c>
      <c r="E48" s="69"/>
      <c r="F48" s="69"/>
      <c r="G48" s="69"/>
      <c r="H48" s="70"/>
    </row>
    <row r="49" spans="3:8" ht="15.75" thickBot="1" x14ac:dyDescent="0.3">
      <c r="C49" s="68"/>
      <c r="D49" s="69"/>
      <c r="E49" s="69"/>
      <c r="F49" s="69"/>
      <c r="G49" s="69"/>
      <c r="H49" s="70"/>
    </row>
    <row r="50" spans="3:8" ht="15.75" thickTop="1" x14ac:dyDescent="0.25">
      <c r="C50" s="68"/>
      <c r="D50" s="58">
        <f>(D37+D31)*75.77 + 82.87*SUM(D32:D36)</f>
        <v>57060863.390000001</v>
      </c>
      <c r="E50" s="54" t="str">
        <f>"Financement accordé pour "&amp;D38&amp;" PES"</f>
        <v>Financement accordé pour 710837 PES</v>
      </c>
      <c r="F50" s="50"/>
      <c r="G50" s="51"/>
      <c r="H50" s="70"/>
    </row>
    <row r="51" spans="3:8" ht="15.75" thickBot="1" x14ac:dyDescent="0.3">
      <c r="C51" s="68"/>
      <c r="D51" s="59">
        <f>D38*F19</f>
        <v>89818394.727406695</v>
      </c>
      <c r="E51" s="60" t="str">
        <f>"Coût de rémunérer "&amp;D38&amp;" PES à 126 $/PES"</f>
        <v>Coût de rémunérer 710837 PES à 126 $/PES</v>
      </c>
      <c r="F51" s="61"/>
      <c r="G51" s="62"/>
      <c r="H51" s="70"/>
    </row>
    <row r="52" spans="3:8" ht="16.5" thickTop="1" thickBot="1" x14ac:dyDescent="0.3">
      <c r="C52" s="68"/>
      <c r="D52" s="83">
        <f>D51-D50</f>
        <v>32757531.337406695</v>
      </c>
      <c r="E52" s="84" t="s">
        <v>194</v>
      </c>
      <c r="F52" s="63"/>
      <c r="G52" s="64"/>
      <c r="H52" s="70"/>
    </row>
    <row r="53" spans="3:8" ht="15.75" thickTop="1" x14ac:dyDescent="0.25">
      <c r="C53" s="68"/>
      <c r="D53" s="72"/>
      <c r="E53" s="72"/>
      <c r="F53" s="69"/>
      <c r="G53" s="69"/>
      <c r="H53" s="70"/>
    </row>
    <row r="54" spans="3:8" ht="15.75" thickBot="1" x14ac:dyDescent="0.3">
      <c r="C54" s="40"/>
      <c r="D54" s="41"/>
      <c r="E54" s="41"/>
      <c r="F54" s="41"/>
      <c r="G54" s="41"/>
      <c r="H54" s="71"/>
    </row>
    <row r="55" spans="3:8" ht="15.75" thickTop="1" x14ac:dyDescent="0.25"/>
    <row r="56" spans="3:8" x14ac:dyDescent="0.25">
      <c r="C56" s="90">
        <v>1</v>
      </c>
      <c r="D56" s="89" t="s">
        <v>184</v>
      </c>
    </row>
    <row r="57" spans="3:8" x14ac:dyDescent="0.25">
      <c r="C57" s="90">
        <v>2</v>
      </c>
      <c r="D57" s="89" t="s">
        <v>182</v>
      </c>
    </row>
    <row r="58" spans="3:8" x14ac:dyDescent="0.25">
      <c r="C58" s="90">
        <v>3</v>
      </c>
      <c r="D58" s="89" t="s">
        <v>195</v>
      </c>
    </row>
    <row r="59" spans="3:8" x14ac:dyDescent="0.25">
      <c r="C59" s="90">
        <v>4</v>
      </c>
      <c r="D59" s="89" t="s">
        <v>183</v>
      </c>
    </row>
    <row r="67" spans="4:5" x14ac:dyDescent="0.25">
      <c r="D67" s="44"/>
      <c r="E67" s="43"/>
    </row>
    <row r="68" spans="4:5" x14ac:dyDescent="0.25">
      <c r="D68" s="44"/>
      <c r="E68" s="43"/>
    </row>
    <row r="69" spans="4:5" x14ac:dyDescent="0.25">
      <c r="D69" s="44"/>
      <c r="E69" s="43"/>
    </row>
    <row r="70" spans="4:5" x14ac:dyDescent="0.25">
      <c r="E70" s="42"/>
    </row>
  </sheetData>
  <dataValidations count="1">
    <dataValidation type="whole" allowBlank="1" showInputMessage="1" showErrorMessage="1" errorTitle="Donnée non valide" error="Cette cellule n’accepte que les nombres entiers._x000a_S’il vous plaît, corrigez." sqref="D67:D69">
      <formula1>-5000000000</formula1>
      <formula2>5000000000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2:AA93"/>
  <sheetViews>
    <sheetView zoomScale="70" zoomScaleNormal="70" workbookViewId="0">
      <selection activeCell="E4" sqref="E4:E82"/>
    </sheetView>
  </sheetViews>
  <sheetFormatPr defaultColWidth="11.42578125" defaultRowHeight="15" x14ac:dyDescent="0.25"/>
  <sheetData>
    <row r="2" spans="2:27" ht="15.75" thickBot="1" x14ac:dyDescent="0.3"/>
    <row r="3" spans="2:27" ht="17.25" thickTop="1" thickBot="1" x14ac:dyDescent="0.3">
      <c r="B3" s="2" t="s">
        <v>0</v>
      </c>
      <c r="C3" s="3" t="s">
        <v>1</v>
      </c>
      <c r="D3" s="3" t="s">
        <v>2</v>
      </c>
      <c r="E3" s="4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19</v>
      </c>
      <c r="V3" s="3" t="s">
        <v>20</v>
      </c>
      <c r="W3" s="3" t="s">
        <v>21</v>
      </c>
      <c r="X3" s="3" t="s">
        <v>22</v>
      </c>
      <c r="Y3" s="3" t="s">
        <v>23</v>
      </c>
      <c r="Z3" s="5" t="s">
        <v>24</v>
      </c>
      <c r="AA3" s="6" t="s">
        <v>25</v>
      </c>
    </row>
    <row r="4" spans="2:27" ht="16.5" thickTop="1" x14ac:dyDescent="0.25">
      <c r="B4" s="7">
        <v>920000</v>
      </c>
      <c r="C4" s="8" t="s">
        <v>26</v>
      </c>
      <c r="D4" s="8" t="s">
        <v>27</v>
      </c>
      <c r="E4" s="9" t="s">
        <v>28</v>
      </c>
      <c r="F4" s="10">
        <v>0.28999999999999998</v>
      </c>
      <c r="G4" s="10">
        <v>0</v>
      </c>
      <c r="H4" s="10">
        <v>127.51</v>
      </c>
      <c r="I4" s="10">
        <v>1.58</v>
      </c>
      <c r="J4" s="10">
        <v>1.95</v>
      </c>
      <c r="K4" s="11">
        <v>131.33000000000001</v>
      </c>
      <c r="L4" s="10">
        <v>0</v>
      </c>
      <c r="M4" s="10">
        <v>7.09</v>
      </c>
      <c r="N4" s="10">
        <v>0.61</v>
      </c>
      <c r="O4" s="10">
        <v>1.08</v>
      </c>
      <c r="P4" s="10">
        <v>0.74</v>
      </c>
      <c r="Q4" s="10">
        <v>0.71</v>
      </c>
      <c r="R4" s="11">
        <v>141.56</v>
      </c>
      <c r="S4" s="10">
        <v>7.86</v>
      </c>
      <c r="T4" s="10">
        <v>0</v>
      </c>
      <c r="U4" s="10">
        <v>3.2</v>
      </c>
      <c r="V4" s="11">
        <v>11.06</v>
      </c>
      <c r="W4" s="10">
        <v>2.2000000000000002</v>
      </c>
      <c r="X4" s="10">
        <v>2.63</v>
      </c>
      <c r="Y4" s="10">
        <v>0</v>
      </c>
      <c r="Z4" s="10">
        <v>0.9</v>
      </c>
      <c r="AA4" s="12">
        <v>158.36000000000001</v>
      </c>
    </row>
    <row r="5" spans="2:27" ht="15.75" x14ac:dyDescent="0.25">
      <c r="B5" s="13">
        <v>913000</v>
      </c>
      <c r="C5" s="14" t="s">
        <v>29</v>
      </c>
      <c r="D5" s="15"/>
      <c r="E5" s="16" t="s">
        <v>30</v>
      </c>
      <c r="F5" s="17">
        <v>0</v>
      </c>
      <c r="G5" s="17">
        <v>0</v>
      </c>
      <c r="H5" s="17">
        <v>430.49</v>
      </c>
      <c r="I5" s="17">
        <v>1.33</v>
      </c>
      <c r="J5" s="17">
        <v>3.2</v>
      </c>
      <c r="K5" s="18">
        <v>435.02</v>
      </c>
      <c r="L5" s="17">
        <v>0</v>
      </c>
      <c r="M5" s="17">
        <v>1.21</v>
      </c>
      <c r="N5" s="17">
        <v>4.6900000000000004</v>
      </c>
      <c r="O5" s="17">
        <v>0.34</v>
      </c>
      <c r="P5" s="17">
        <v>0</v>
      </c>
      <c r="Q5" s="17">
        <v>2.09</v>
      </c>
      <c r="R5" s="18">
        <v>443.35</v>
      </c>
      <c r="S5" s="17">
        <v>24.63</v>
      </c>
      <c r="T5" s="17">
        <v>0</v>
      </c>
      <c r="U5" s="17">
        <v>7.8</v>
      </c>
      <c r="V5" s="18">
        <v>32.43</v>
      </c>
      <c r="W5" s="17">
        <v>2.58</v>
      </c>
      <c r="X5" s="17">
        <v>6.42</v>
      </c>
      <c r="Y5" s="17">
        <v>0.89</v>
      </c>
      <c r="Z5" s="17">
        <v>5.55</v>
      </c>
      <c r="AA5" s="19">
        <v>491.22</v>
      </c>
    </row>
    <row r="6" spans="2:27" ht="15.75" x14ac:dyDescent="0.25">
      <c r="B6" s="7">
        <v>932001</v>
      </c>
      <c r="C6" s="8" t="s">
        <v>31</v>
      </c>
      <c r="D6" s="20"/>
      <c r="E6" s="9" t="s">
        <v>32</v>
      </c>
      <c r="F6" s="10">
        <v>0.21</v>
      </c>
      <c r="G6" s="10">
        <v>0</v>
      </c>
      <c r="H6" s="10">
        <v>81.67</v>
      </c>
      <c r="I6" s="10">
        <v>0</v>
      </c>
      <c r="J6" s="10">
        <v>1.59</v>
      </c>
      <c r="K6" s="11">
        <v>83.47</v>
      </c>
      <c r="L6" s="10">
        <v>0</v>
      </c>
      <c r="M6" s="10">
        <v>1.77</v>
      </c>
      <c r="N6" s="10">
        <v>0.41</v>
      </c>
      <c r="O6" s="10">
        <v>2.78</v>
      </c>
      <c r="P6" s="10">
        <v>0.49</v>
      </c>
      <c r="Q6" s="10">
        <v>0.43</v>
      </c>
      <c r="R6" s="11">
        <v>89.35</v>
      </c>
      <c r="S6" s="10">
        <v>4.96</v>
      </c>
      <c r="T6" s="10">
        <v>1.04</v>
      </c>
      <c r="U6" s="10">
        <v>1.9</v>
      </c>
      <c r="V6" s="11">
        <v>7.9</v>
      </c>
      <c r="W6" s="10">
        <v>0.96</v>
      </c>
      <c r="X6" s="10">
        <v>1.99</v>
      </c>
      <c r="Y6" s="10">
        <v>-0.22</v>
      </c>
      <c r="Z6" s="10">
        <v>1</v>
      </c>
      <c r="AA6" s="12">
        <v>100.98</v>
      </c>
    </row>
    <row r="7" spans="2:27" ht="15.75" x14ac:dyDescent="0.25">
      <c r="B7" s="13">
        <v>929000</v>
      </c>
      <c r="C7" s="14" t="s">
        <v>33</v>
      </c>
      <c r="D7" s="15"/>
      <c r="E7" s="16" t="s">
        <v>34</v>
      </c>
      <c r="F7" s="17">
        <v>0</v>
      </c>
      <c r="G7" s="17">
        <v>0</v>
      </c>
      <c r="H7" s="17">
        <v>237.61</v>
      </c>
      <c r="I7" s="17">
        <v>0.33</v>
      </c>
      <c r="J7" s="17">
        <v>0</v>
      </c>
      <c r="K7" s="18">
        <v>237.94</v>
      </c>
      <c r="L7" s="17">
        <v>0</v>
      </c>
      <c r="M7" s="17">
        <v>1.1499999999999999</v>
      </c>
      <c r="N7" s="17">
        <v>1.92</v>
      </c>
      <c r="O7" s="17">
        <v>0.43</v>
      </c>
      <c r="P7" s="17">
        <v>2.16</v>
      </c>
      <c r="Q7" s="17">
        <v>1.07</v>
      </c>
      <c r="R7" s="18">
        <v>244.67</v>
      </c>
      <c r="S7" s="17">
        <v>13.59</v>
      </c>
      <c r="T7" s="17">
        <v>0</v>
      </c>
      <c r="U7" s="17">
        <v>2.7</v>
      </c>
      <c r="V7" s="18">
        <v>16.29</v>
      </c>
      <c r="W7" s="17">
        <v>2.5</v>
      </c>
      <c r="X7" s="17">
        <v>2.4300000000000002</v>
      </c>
      <c r="Y7" s="17">
        <v>1.63</v>
      </c>
      <c r="Z7" s="17">
        <v>2.25</v>
      </c>
      <c r="AA7" s="19">
        <v>269.77</v>
      </c>
    </row>
    <row r="8" spans="2:27" ht="15.75" x14ac:dyDescent="0.25">
      <c r="B8" s="7">
        <v>931001</v>
      </c>
      <c r="C8" s="8" t="s">
        <v>35</v>
      </c>
      <c r="D8" s="20"/>
      <c r="E8" s="9" t="s">
        <v>36</v>
      </c>
      <c r="F8" s="10">
        <v>1.44</v>
      </c>
      <c r="G8" s="10">
        <v>0</v>
      </c>
      <c r="H8" s="10">
        <v>57.51</v>
      </c>
      <c r="I8" s="10">
        <v>0</v>
      </c>
      <c r="J8" s="10">
        <v>4.51</v>
      </c>
      <c r="K8" s="11">
        <v>63.46</v>
      </c>
      <c r="L8" s="10">
        <v>0</v>
      </c>
      <c r="M8" s="10">
        <v>2.23</v>
      </c>
      <c r="N8" s="10">
        <v>0.15</v>
      </c>
      <c r="O8" s="10">
        <v>1.51</v>
      </c>
      <c r="P8" s="10">
        <v>0.33</v>
      </c>
      <c r="Q8" s="10">
        <v>0.28999999999999998</v>
      </c>
      <c r="R8" s="11">
        <v>67.97</v>
      </c>
      <c r="S8" s="10">
        <v>3.78</v>
      </c>
      <c r="T8" s="10">
        <v>2.2200000000000002</v>
      </c>
      <c r="U8" s="10">
        <v>2.2999999999999998</v>
      </c>
      <c r="V8" s="11">
        <v>8.3000000000000007</v>
      </c>
      <c r="W8" s="10">
        <v>0.66</v>
      </c>
      <c r="X8" s="10">
        <v>1.47</v>
      </c>
      <c r="Y8" s="10">
        <v>0</v>
      </c>
      <c r="Z8" s="10">
        <v>0.5</v>
      </c>
      <c r="AA8" s="12">
        <v>78.900000000000006</v>
      </c>
    </row>
    <row r="9" spans="2:27" ht="15.75" x14ac:dyDescent="0.25">
      <c r="B9" s="13">
        <v>937000</v>
      </c>
      <c r="C9" s="14" t="s">
        <v>37</v>
      </c>
      <c r="D9" s="15"/>
      <c r="E9" s="16" t="s">
        <v>38</v>
      </c>
      <c r="F9" s="17">
        <v>0.12</v>
      </c>
      <c r="G9" s="17">
        <v>0</v>
      </c>
      <c r="H9" s="17">
        <v>98.21</v>
      </c>
      <c r="I9" s="17">
        <v>0</v>
      </c>
      <c r="J9" s="17">
        <v>4.24</v>
      </c>
      <c r="K9" s="18">
        <v>102.57</v>
      </c>
      <c r="L9" s="17">
        <v>0</v>
      </c>
      <c r="M9" s="17">
        <v>1.1499999999999999</v>
      </c>
      <c r="N9" s="17">
        <v>0.65</v>
      </c>
      <c r="O9" s="17">
        <v>1.83</v>
      </c>
      <c r="P9" s="17">
        <v>0.43</v>
      </c>
      <c r="Q9" s="17">
        <v>0.57999999999999996</v>
      </c>
      <c r="R9" s="18">
        <v>107.21</v>
      </c>
      <c r="S9" s="17">
        <v>5.96</v>
      </c>
      <c r="T9" s="17">
        <v>0.04</v>
      </c>
      <c r="U9" s="17">
        <v>1.5</v>
      </c>
      <c r="V9" s="18">
        <v>7.46</v>
      </c>
      <c r="W9" s="17">
        <v>0.75</v>
      </c>
      <c r="X9" s="17">
        <v>2.2999999999999998</v>
      </c>
      <c r="Y9" s="17">
        <v>0</v>
      </c>
      <c r="Z9" s="17">
        <v>0.85</v>
      </c>
      <c r="AA9" s="19">
        <v>118.60000000000001</v>
      </c>
    </row>
    <row r="10" spans="2:27" ht="15.75" x14ac:dyDescent="0.25">
      <c r="B10" s="7">
        <v>914000</v>
      </c>
      <c r="C10" s="8" t="s">
        <v>39</v>
      </c>
      <c r="D10" s="20"/>
      <c r="E10" s="9" t="s">
        <v>40</v>
      </c>
      <c r="F10" s="10">
        <v>0</v>
      </c>
      <c r="G10" s="10">
        <v>-2.54</v>
      </c>
      <c r="H10" s="10">
        <v>182.39</v>
      </c>
      <c r="I10" s="10">
        <v>0</v>
      </c>
      <c r="J10" s="10">
        <v>0</v>
      </c>
      <c r="K10" s="11">
        <v>179.85</v>
      </c>
      <c r="L10" s="10">
        <v>0</v>
      </c>
      <c r="M10" s="10">
        <v>3.76</v>
      </c>
      <c r="N10" s="10">
        <v>1.84</v>
      </c>
      <c r="O10" s="10">
        <v>0.24</v>
      </c>
      <c r="P10" s="10">
        <v>2.69</v>
      </c>
      <c r="Q10" s="10">
        <v>0.9</v>
      </c>
      <c r="R10" s="11">
        <v>189.28</v>
      </c>
      <c r="S10" s="10">
        <v>10.52</v>
      </c>
      <c r="T10" s="10">
        <v>0</v>
      </c>
      <c r="U10" s="10">
        <v>4.78</v>
      </c>
      <c r="V10" s="11">
        <v>15.3</v>
      </c>
      <c r="W10" s="10">
        <v>0</v>
      </c>
      <c r="X10" s="10">
        <v>1.68</v>
      </c>
      <c r="Y10" s="10">
        <v>1.2</v>
      </c>
      <c r="Z10" s="10">
        <v>13.18</v>
      </c>
      <c r="AA10" s="12">
        <v>220.63</v>
      </c>
    </row>
    <row r="11" spans="2:27" ht="15.75" x14ac:dyDescent="0.25">
      <c r="B11" s="13">
        <v>902002</v>
      </c>
      <c r="C11" s="14" t="s">
        <v>41</v>
      </c>
      <c r="D11" s="14" t="s">
        <v>42</v>
      </c>
      <c r="E11" s="16" t="s">
        <v>43</v>
      </c>
      <c r="F11" s="17">
        <v>0.1</v>
      </c>
      <c r="G11" s="17">
        <v>0</v>
      </c>
      <c r="H11" s="17">
        <v>88.32</v>
      </c>
      <c r="I11" s="17">
        <v>0</v>
      </c>
      <c r="J11" s="17">
        <v>1.1599999999999999</v>
      </c>
      <c r="K11" s="18">
        <v>89.58</v>
      </c>
      <c r="L11" s="17">
        <v>0</v>
      </c>
      <c r="M11" s="17">
        <v>0</v>
      </c>
      <c r="N11" s="17">
        <v>0.86</v>
      </c>
      <c r="O11" s="17">
        <v>0.25</v>
      </c>
      <c r="P11" s="17">
        <v>0</v>
      </c>
      <c r="Q11" s="17">
        <v>0.49</v>
      </c>
      <c r="R11" s="18">
        <v>91.18</v>
      </c>
      <c r="S11" s="17">
        <v>5.07</v>
      </c>
      <c r="T11" s="17">
        <v>0</v>
      </c>
      <c r="U11" s="17">
        <v>0</v>
      </c>
      <c r="V11" s="18">
        <v>5.07</v>
      </c>
      <c r="W11" s="17">
        <v>0</v>
      </c>
      <c r="X11" s="17">
        <v>0</v>
      </c>
      <c r="Y11" s="17">
        <v>0</v>
      </c>
      <c r="Z11" s="17">
        <v>0</v>
      </c>
      <c r="AA11" s="19">
        <v>96.25</v>
      </c>
    </row>
    <row r="12" spans="2:27" ht="15.75" x14ac:dyDescent="0.25">
      <c r="B12" s="7">
        <v>932006</v>
      </c>
      <c r="C12" s="8" t="s">
        <v>44</v>
      </c>
      <c r="D12" s="8" t="s">
        <v>45</v>
      </c>
      <c r="E12" s="9" t="s">
        <v>46</v>
      </c>
      <c r="F12" s="10">
        <v>1.64</v>
      </c>
      <c r="G12" s="10">
        <v>0</v>
      </c>
      <c r="H12" s="10">
        <v>7.4</v>
      </c>
      <c r="I12" s="10">
        <v>0</v>
      </c>
      <c r="J12" s="10">
        <v>2.72</v>
      </c>
      <c r="K12" s="11">
        <v>11.76</v>
      </c>
      <c r="L12" s="10">
        <v>0</v>
      </c>
      <c r="M12" s="10">
        <v>1.28</v>
      </c>
      <c r="N12" s="10">
        <v>0</v>
      </c>
      <c r="O12" s="10">
        <v>1.01</v>
      </c>
      <c r="P12" s="10">
        <v>0</v>
      </c>
      <c r="Q12" s="10">
        <v>0.1</v>
      </c>
      <c r="R12" s="11">
        <v>14.15</v>
      </c>
      <c r="S12" s="10">
        <v>0.79</v>
      </c>
      <c r="T12" s="10">
        <v>0</v>
      </c>
      <c r="U12" s="10">
        <v>1.1000000000000001</v>
      </c>
      <c r="V12" s="11">
        <v>1.89</v>
      </c>
      <c r="W12" s="10">
        <v>0</v>
      </c>
      <c r="X12" s="10">
        <v>0.37</v>
      </c>
      <c r="Y12" s="10">
        <v>0</v>
      </c>
      <c r="Z12" s="10">
        <v>0</v>
      </c>
      <c r="AA12" s="12">
        <v>16.41</v>
      </c>
    </row>
    <row r="13" spans="2:27" ht="15.75" x14ac:dyDescent="0.25">
      <c r="B13" s="13">
        <v>937001</v>
      </c>
      <c r="C13" s="14" t="s">
        <v>37</v>
      </c>
      <c r="D13" s="14" t="s">
        <v>47</v>
      </c>
      <c r="E13" s="16" t="s">
        <v>48</v>
      </c>
      <c r="F13" s="17">
        <v>0</v>
      </c>
      <c r="G13" s="17">
        <v>0</v>
      </c>
      <c r="H13" s="17">
        <v>8.3800000000000008</v>
      </c>
      <c r="I13" s="17">
        <v>0</v>
      </c>
      <c r="J13" s="17">
        <v>2.17</v>
      </c>
      <c r="K13" s="18">
        <v>10.55</v>
      </c>
      <c r="L13" s="17">
        <v>0</v>
      </c>
      <c r="M13" s="17">
        <v>0</v>
      </c>
      <c r="N13" s="17">
        <v>0</v>
      </c>
      <c r="O13" s="17">
        <v>0.7</v>
      </c>
      <c r="P13" s="17">
        <v>0.14000000000000001</v>
      </c>
      <c r="Q13" s="17">
        <v>0.1</v>
      </c>
      <c r="R13" s="18">
        <v>11.49</v>
      </c>
      <c r="S13" s="17">
        <v>0.64</v>
      </c>
      <c r="T13" s="17">
        <v>0</v>
      </c>
      <c r="U13" s="17">
        <v>0</v>
      </c>
      <c r="V13" s="18">
        <v>0.64</v>
      </c>
      <c r="W13" s="17">
        <v>0</v>
      </c>
      <c r="X13" s="17">
        <v>0</v>
      </c>
      <c r="Y13" s="17">
        <v>0</v>
      </c>
      <c r="Z13" s="17">
        <v>0</v>
      </c>
      <c r="AA13" s="19">
        <v>12.13</v>
      </c>
    </row>
    <row r="14" spans="2:27" ht="15.75" x14ac:dyDescent="0.25">
      <c r="B14" s="7">
        <v>928001</v>
      </c>
      <c r="C14" s="8" t="s">
        <v>49</v>
      </c>
      <c r="D14" s="8" t="s">
        <v>50</v>
      </c>
      <c r="E14" s="9" t="s">
        <v>51</v>
      </c>
      <c r="F14" s="10">
        <v>1.38</v>
      </c>
      <c r="G14" s="10">
        <v>0</v>
      </c>
      <c r="H14" s="10">
        <v>22.97</v>
      </c>
      <c r="I14" s="10">
        <v>0</v>
      </c>
      <c r="J14" s="10">
        <v>0</v>
      </c>
      <c r="K14" s="11">
        <v>24.35</v>
      </c>
      <c r="L14" s="10">
        <v>0</v>
      </c>
      <c r="M14" s="10">
        <v>0</v>
      </c>
      <c r="N14" s="10">
        <v>0</v>
      </c>
      <c r="O14" s="10">
        <v>0.76</v>
      </c>
      <c r="P14" s="10">
        <v>0.13</v>
      </c>
      <c r="Q14" s="10">
        <v>0.15</v>
      </c>
      <c r="R14" s="11">
        <v>25.39</v>
      </c>
      <c r="S14" s="10">
        <v>1.41</v>
      </c>
      <c r="T14" s="10">
        <v>0</v>
      </c>
      <c r="U14" s="10">
        <v>0</v>
      </c>
      <c r="V14" s="11">
        <v>1.41</v>
      </c>
      <c r="W14" s="10">
        <v>0</v>
      </c>
      <c r="X14" s="10">
        <v>0</v>
      </c>
      <c r="Y14" s="10">
        <v>0</v>
      </c>
      <c r="Z14" s="10">
        <v>0.15</v>
      </c>
      <c r="AA14" s="12">
        <v>26.95</v>
      </c>
    </row>
    <row r="15" spans="2:27" ht="15.75" x14ac:dyDescent="0.25">
      <c r="B15" s="13">
        <v>900004</v>
      </c>
      <c r="C15" s="14" t="s">
        <v>52</v>
      </c>
      <c r="D15" s="14" t="s">
        <v>35</v>
      </c>
      <c r="E15" s="16" t="s">
        <v>53</v>
      </c>
      <c r="F15" s="17">
        <v>2.04</v>
      </c>
      <c r="G15" s="17">
        <v>0</v>
      </c>
      <c r="H15" s="17">
        <v>18.41</v>
      </c>
      <c r="I15" s="17">
        <v>0</v>
      </c>
      <c r="J15" s="17">
        <v>0</v>
      </c>
      <c r="K15" s="18">
        <v>20.45</v>
      </c>
      <c r="L15" s="17">
        <v>0</v>
      </c>
      <c r="M15" s="17">
        <v>1.89</v>
      </c>
      <c r="N15" s="17">
        <v>0</v>
      </c>
      <c r="O15" s="17">
        <v>1.63</v>
      </c>
      <c r="P15" s="17">
        <v>0</v>
      </c>
      <c r="Q15" s="17">
        <v>0.15</v>
      </c>
      <c r="R15" s="18">
        <v>24.12</v>
      </c>
      <c r="S15" s="17">
        <v>1.34</v>
      </c>
      <c r="T15" s="17">
        <v>0</v>
      </c>
      <c r="U15" s="17">
        <v>1.25</v>
      </c>
      <c r="V15" s="18">
        <v>2.59</v>
      </c>
      <c r="W15" s="17">
        <v>0.2</v>
      </c>
      <c r="X15" s="17">
        <v>0.48</v>
      </c>
      <c r="Y15" s="17">
        <v>1</v>
      </c>
      <c r="Z15" s="17">
        <v>0.25</v>
      </c>
      <c r="AA15" s="19">
        <v>28.64</v>
      </c>
    </row>
    <row r="16" spans="2:27" ht="15.75" x14ac:dyDescent="0.25">
      <c r="B16" s="7">
        <v>932007</v>
      </c>
      <c r="C16" s="8" t="s">
        <v>54</v>
      </c>
      <c r="D16" s="8" t="s">
        <v>42</v>
      </c>
      <c r="E16" s="9" t="s">
        <v>55</v>
      </c>
      <c r="F16" s="10">
        <v>1.21</v>
      </c>
      <c r="G16" s="10">
        <v>0</v>
      </c>
      <c r="H16" s="10">
        <v>20.57</v>
      </c>
      <c r="I16" s="10">
        <v>0</v>
      </c>
      <c r="J16" s="10">
        <v>0</v>
      </c>
      <c r="K16" s="11">
        <v>21.78</v>
      </c>
      <c r="L16" s="10">
        <v>0</v>
      </c>
      <c r="M16" s="10">
        <v>0.68</v>
      </c>
      <c r="N16" s="10">
        <v>0</v>
      </c>
      <c r="O16" s="10">
        <v>1.46</v>
      </c>
      <c r="P16" s="10">
        <v>0.15</v>
      </c>
      <c r="Q16" s="10">
        <v>0.15</v>
      </c>
      <c r="R16" s="11">
        <v>24.22</v>
      </c>
      <c r="S16" s="10">
        <v>1.35</v>
      </c>
      <c r="T16" s="10">
        <v>0</v>
      </c>
      <c r="U16" s="10">
        <v>1.25</v>
      </c>
      <c r="V16" s="11">
        <v>2.6</v>
      </c>
      <c r="W16" s="10">
        <v>0.2</v>
      </c>
      <c r="X16" s="10">
        <v>0.38</v>
      </c>
      <c r="Y16" s="10">
        <v>0</v>
      </c>
      <c r="Z16" s="10">
        <v>0.1</v>
      </c>
      <c r="AA16" s="12">
        <v>27.5</v>
      </c>
    </row>
    <row r="17" spans="2:27" ht="15.75" x14ac:dyDescent="0.25">
      <c r="B17" s="13">
        <v>906001</v>
      </c>
      <c r="C17" s="14" t="s">
        <v>56</v>
      </c>
      <c r="D17" s="14" t="s">
        <v>57</v>
      </c>
      <c r="E17" s="16" t="s">
        <v>58</v>
      </c>
      <c r="F17" s="17">
        <v>0</v>
      </c>
      <c r="G17" s="17">
        <v>0</v>
      </c>
      <c r="H17" s="17">
        <v>4.0999999999999996</v>
      </c>
      <c r="I17" s="17">
        <v>0</v>
      </c>
      <c r="J17" s="17">
        <v>1.34</v>
      </c>
      <c r="K17" s="18">
        <v>5.44</v>
      </c>
      <c r="L17" s="17">
        <v>0</v>
      </c>
      <c r="M17" s="17">
        <v>0</v>
      </c>
      <c r="N17" s="17">
        <v>0</v>
      </c>
      <c r="O17" s="17">
        <v>0.64</v>
      </c>
      <c r="P17" s="17">
        <v>0</v>
      </c>
      <c r="Q17" s="17">
        <v>0</v>
      </c>
      <c r="R17" s="18">
        <v>6.08</v>
      </c>
      <c r="S17" s="17">
        <v>0.34</v>
      </c>
      <c r="T17" s="17">
        <v>0</v>
      </c>
      <c r="U17" s="17">
        <v>0</v>
      </c>
      <c r="V17" s="18">
        <v>0.34</v>
      </c>
      <c r="W17" s="17">
        <v>0</v>
      </c>
      <c r="X17" s="17">
        <v>0</v>
      </c>
      <c r="Y17" s="17">
        <v>0</v>
      </c>
      <c r="Z17" s="17">
        <v>0</v>
      </c>
      <c r="AA17" s="19">
        <v>6.42</v>
      </c>
    </row>
    <row r="18" spans="2:27" ht="15.75" x14ac:dyDescent="0.25">
      <c r="B18" s="7">
        <v>923001</v>
      </c>
      <c r="C18" s="8" t="s">
        <v>59</v>
      </c>
      <c r="D18" s="8" t="s">
        <v>50</v>
      </c>
      <c r="E18" s="9" t="s">
        <v>60</v>
      </c>
      <c r="F18" s="10">
        <v>1.1000000000000001</v>
      </c>
      <c r="G18" s="10">
        <v>0</v>
      </c>
      <c r="H18" s="10">
        <v>20.25</v>
      </c>
      <c r="I18" s="10">
        <v>0</v>
      </c>
      <c r="J18" s="10">
        <v>0.33</v>
      </c>
      <c r="K18" s="11">
        <v>21.68</v>
      </c>
      <c r="L18" s="10">
        <v>0</v>
      </c>
      <c r="M18" s="10">
        <v>0</v>
      </c>
      <c r="N18" s="10">
        <v>0</v>
      </c>
      <c r="O18" s="10">
        <v>0.75</v>
      </c>
      <c r="P18" s="10">
        <v>0</v>
      </c>
      <c r="Q18" s="10">
        <v>0.13</v>
      </c>
      <c r="R18" s="11">
        <v>22.56</v>
      </c>
      <c r="S18" s="10">
        <v>1.25</v>
      </c>
      <c r="T18" s="10">
        <v>0</v>
      </c>
      <c r="U18" s="10">
        <v>0</v>
      </c>
      <c r="V18" s="11">
        <v>1.25</v>
      </c>
      <c r="W18" s="10">
        <v>0</v>
      </c>
      <c r="X18" s="10">
        <v>0</v>
      </c>
      <c r="Y18" s="10">
        <v>0</v>
      </c>
      <c r="Z18" s="10">
        <v>0.25</v>
      </c>
      <c r="AA18" s="12">
        <v>24.06</v>
      </c>
    </row>
    <row r="19" spans="2:27" ht="15.75" x14ac:dyDescent="0.25">
      <c r="B19" s="13">
        <v>937002</v>
      </c>
      <c r="C19" s="14" t="s">
        <v>37</v>
      </c>
      <c r="D19" s="14" t="s">
        <v>61</v>
      </c>
      <c r="E19" s="16" t="s">
        <v>62</v>
      </c>
      <c r="F19" s="17">
        <v>0</v>
      </c>
      <c r="G19" s="17">
        <v>0</v>
      </c>
      <c r="H19" s="17">
        <v>13.83</v>
      </c>
      <c r="I19" s="17">
        <v>0</v>
      </c>
      <c r="J19" s="17">
        <v>0.12</v>
      </c>
      <c r="K19" s="18">
        <v>13.95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8">
        <v>13.95</v>
      </c>
      <c r="S19" s="17">
        <v>0.77</v>
      </c>
      <c r="T19" s="17">
        <v>0</v>
      </c>
      <c r="U19" s="17">
        <v>0</v>
      </c>
      <c r="V19" s="18">
        <v>0.77</v>
      </c>
      <c r="W19" s="17">
        <v>0</v>
      </c>
      <c r="X19" s="17">
        <v>0</v>
      </c>
      <c r="Y19" s="17">
        <v>0</v>
      </c>
      <c r="Z19" s="17">
        <v>0</v>
      </c>
      <c r="AA19" s="19">
        <v>14.72</v>
      </c>
    </row>
    <row r="20" spans="2:27" ht="15.75" x14ac:dyDescent="0.25">
      <c r="B20" s="7">
        <v>900006</v>
      </c>
      <c r="C20" s="8" t="s">
        <v>52</v>
      </c>
      <c r="D20" s="8" t="s">
        <v>63</v>
      </c>
      <c r="E20" s="9" t="s">
        <v>64</v>
      </c>
      <c r="F20" s="10">
        <v>1.79</v>
      </c>
      <c r="G20" s="10">
        <v>0</v>
      </c>
      <c r="H20" s="10">
        <v>10.84</v>
      </c>
      <c r="I20" s="10">
        <v>0</v>
      </c>
      <c r="J20" s="10">
        <v>0.96</v>
      </c>
      <c r="K20" s="11">
        <v>13.59</v>
      </c>
      <c r="L20" s="10">
        <v>0</v>
      </c>
      <c r="M20" s="10">
        <v>1.95</v>
      </c>
      <c r="N20" s="10">
        <v>0</v>
      </c>
      <c r="O20" s="10">
        <v>1.68</v>
      </c>
      <c r="P20" s="10">
        <v>0</v>
      </c>
      <c r="Q20" s="10">
        <v>0.1</v>
      </c>
      <c r="R20" s="11">
        <v>17.32</v>
      </c>
      <c r="S20" s="10">
        <v>0.96</v>
      </c>
      <c r="T20" s="10">
        <v>0</v>
      </c>
      <c r="U20" s="10">
        <v>1.2</v>
      </c>
      <c r="V20" s="11">
        <v>2.16</v>
      </c>
      <c r="W20" s="10">
        <v>0</v>
      </c>
      <c r="X20" s="10">
        <v>0.22</v>
      </c>
      <c r="Y20" s="10">
        <v>0</v>
      </c>
      <c r="Z20" s="10">
        <v>0.35</v>
      </c>
      <c r="AA20" s="12">
        <v>20.05</v>
      </c>
    </row>
    <row r="21" spans="2:27" ht="15.75" x14ac:dyDescent="0.25">
      <c r="B21" s="13">
        <v>920004</v>
      </c>
      <c r="C21" s="14" t="s">
        <v>26</v>
      </c>
      <c r="D21" s="14" t="s">
        <v>65</v>
      </c>
      <c r="E21" s="16" t="s">
        <v>66</v>
      </c>
      <c r="F21" s="17">
        <v>0</v>
      </c>
      <c r="G21" s="17">
        <v>0</v>
      </c>
      <c r="H21" s="17">
        <v>1.85</v>
      </c>
      <c r="I21" s="17">
        <v>0</v>
      </c>
      <c r="J21" s="17">
        <v>0</v>
      </c>
      <c r="K21" s="18">
        <v>1.85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8">
        <v>1.85</v>
      </c>
      <c r="S21" s="17">
        <v>0.1</v>
      </c>
      <c r="T21" s="17">
        <v>0</v>
      </c>
      <c r="U21" s="17">
        <v>0</v>
      </c>
      <c r="V21" s="18">
        <v>0.1</v>
      </c>
      <c r="W21" s="17">
        <v>0</v>
      </c>
      <c r="X21" s="17">
        <v>0</v>
      </c>
      <c r="Y21" s="17">
        <v>0</v>
      </c>
      <c r="Z21" s="17">
        <v>0</v>
      </c>
      <c r="AA21" s="19">
        <v>1.95</v>
      </c>
    </row>
    <row r="22" spans="2:27" ht="15.75" x14ac:dyDescent="0.25">
      <c r="B22" s="7">
        <v>933003</v>
      </c>
      <c r="C22" s="8" t="s">
        <v>67</v>
      </c>
      <c r="D22" s="8" t="s">
        <v>65</v>
      </c>
      <c r="E22" s="9" t="s">
        <v>66</v>
      </c>
      <c r="F22" s="10">
        <v>0</v>
      </c>
      <c r="G22" s="10">
        <v>0</v>
      </c>
      <c r="H22" s="10">
        <v>0.62</v>
      </c>
      <c r="I22" s="10">
        <v>0</v>
      </c>
      <c r="J22" s="10">
        <v>0</v>
      </c>
      <c r="K22" s="11">
        <v>0.62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1">
        <v>0.62</v>
      </c>
      <c r="S22" s="10">
        <v>0.03</v>
      </c>
      <c r="T22" s="10">
        <v>0</v>
      </c>
      <c r="U22" s="10">
        <v>0</v>
      </c>
      <c r="V22" s="11">
        <v>0.03</v>
      </c>
      <c r="W22" s="10">
        <v>0</v>
      </c>
      <c r="X22" s="10">
        <v>0</v>
      </c>
      <c r="Y22" s="10">
        <v>0</v>
      </c>
      <c r="Z22" s="10">
        <v>0</v>
      </c>
      <c r="AA22" s="12">
        <v>0.65</v>
      </c>
    </row>
    <row r="23" spans="2:27" ht="15.75" x14ac:dyDescent="0.25">
      <c r="B23" s="13">
        <v>928002</v>
      </c>
      <c r="C23" s="14" t="s">
        <v>49</v>
      </c>
      <c r="D23" s="14" t="s">
        <v>68</v>
      </c>
      <c r="E23" s="16" t="s">
        <v>69</v>
      </c>
      <c r="F23" s="17">
        <v>0</v>
      </c>
      <c r="G23" s="17">
        <v>0</v>
      </c>
      <c r="H23" s="17">
        <v>8.69</v>
      </c>
      <c r="I23" s="17">
        <v>0</v>
      </c>
      <c r="J23" s="17">
        <v>0.26</v>
      </c>
      <c r="K23" s="18">
        <v>8.9499999999999993</v>
      </c>
      <c r="L23" s="17">
        <v>0</v>
      </c>
      <c r="M23" s="17">
        <v>0</v>
      </c>
      <c r="N23" s="17">
        <v>0</v>
      </c>
      <c r="O23" s="17">
        <v>0.51</v>
      </c>
      <c r="P23" s="17">
        <v>0</v>
      </c>
      <c r="Q23" s="17">
        <v>0.1</v>
      </c>
      <c r="R23" s="18">
        <v>9.56</v>
      </c>
      <c r="S23" s="17">
        <v>0.53</v>
      </c>
      <c r="T23" s="17">
        <v>0</v>
      </c>
      <c r="U23" s="17">
        <v>0</v>
      </c>
      <c r="V23" s="18">
        <v>0.53</v>
      </c>
      <c r="W23" s="17">
        <v>0</v>
      </c>
      <c r="X23" s="17">
        <v>0</v>
      </c>
      <c r="Y23" s="17">
        <v>0</v>
      </c>
      <c r="Z23" s="17">
        <v>0</v>
      </c>
      <c r="AA23" s="19">
        <v>10.09</v>
      </c>
    </row>
    <row r="24" spans="2:27" ht="15.75" x14ac:dyDescent="0.25">
      <c r="B24" s="7">
        <v>901002</v>
      </c>
      <c r="C24" s="8" t="s">
        <v>70</v>
      </c>
      <c r="D24" s="8" t="s">
        <v>71</v>
      </c>
      <c r="E24" s="9" t="s">
        <v>72</v>
      </c>
      <c r="F24" s="10">
        <v>0.95</v>
      </c>
      <c r="G24" s="10">
        <v>0</v>
      </c>
      <c r="H24" s="10">
        <v>6.87</v>
      </c>
      <c r="I24" s="10">
        <v>0</v>
      </c>
      <c r="J24" s="10">
        <v>0.39</v>
      </c>
      <c r="K24" s="11">
        <v>8.2100000000000009</v>
      </c>
      <c r="L24" s="10">
        <v>0</v>
      </c>
      <c r="M24" s="10">
        <v>0.2</v>
      </c>
      <c r="N24" s="10">
        <v>0</v>
      </c>
      <c r="O24" s="10">
        <v>0.9</v>
      </c>
      <c r="P24" s="10">
        <v>0</v>
      </c>
      <c r="Q24" s="10">
        <v>0</v>
      </c>
      <c r="R24" s="11">
        <v>9.31</v>
      </c>
      <c r="S24" s="10">
        <v>0.52</v>
      </c>
      <c r="T24" s="10">
        <v>0</v>
      </c>
      <c r="U24" s="10">
        <v>0.81</v>
      </c>
      <c r="V24" s="11">
        <v>1.33</v>
      </c>
      <c r="W24" s="10">
        <v>0</v>
      </c>
      <c r="X24" s="10">
        <v>0.17</v>
      </c>
      <c r="Y24" s="10">
        <v>0</v>
      </c>
      <c r="Z24" s="10">
        <v>0.5</v>
      </c>
      <c r="AA24" s="12">
        <v>11.31</v>
      </c>
    </row>
    <row r="25" spans="2:27" ht="15.75" x14ac:dyDescent="0.25">
      <c r="B25" s="13">
        <v>936001</v>
      </c>
      <c r="C25" s="14" t="s">
        <v>42</v>
      </c>
      <c r="D25" s="14" t="s">
        <v>73</v>
      </c>
      <c r="E25" s="16" t="s">
        <v>74</v>
      </c>
      <c r="F25" s="17">
        <v>0.91</v>
      </c>
      <c r="G25" s="17">
        <v>-0.88</v>
      </c>
      <c r="H25" s="17">
        <v>76.59</v>
      </c>
      <c r="I25" s="17">
        <v>0</v>
      </c>
      <c r="J25" s="17">
        <v>0</v>
      </c>
      <c r="K25" s="18">
        <v>76.62</v>
      </c>
      <c r="L25" s="17">
        <v>0</v>
      </c>
      <c r="M25" s="17">
        <v>3.43</v>
      </c>
      <c r="N25" s="17">
        <v>0.52</v>
      </c>
      <c r="O25" s="17">
        <v>2.34</v>
      </c>
      <c r="P25" s="17">
        <v>0.42</v>
      </c>
      <c r="Q25" s="17">
        <v>0.39</v>
      </c>
      <c r="R25" s="18">
        <v>83.72</v>
      </c>
      <c r="S25" s="17">
        <v>4.6500000000000004</v>
      </c>
      <c r="T25" s="17">
        <v>1.35</v>
      </c>
      <c r="U25" s="17">
        <v>3.84</v>
      </c>
      <c r="V25" s="18">
        <v>9.84</v>
      </c>
      <c r="W25" s="17">
        <v>0</v>
      </c>
      <c r="X25" s="17">
        <v>1</v>
      </c>
      <c r="Y25" s="17">
        <v>0</v>
      </c>
      <c r="Z25" s="17">
        <v>4.6399999999999997</v>
      </c>
      <c r="AA25" s="19">
        <v>99.2</v>
      </c>
    </row>
    <row r="26" spans="2:27" ht="15.75" x14ac:dyDescent="0.25">
      <c r="B26" s="7">
        <v>936003</v>
      </c>
      <c r="C26" s="8" t="s">
        <v>42</v>
      </c>
      <c r="D26" s="8" t="s">
        <v>75</v>
      </c>
      <c r="E26" s="9" t="s">
        <v>76</v>
      </c>
      <c r="F26" s="10">
        <v>0</v>
      </c>
      <c r="G26" s="10">
        <v>0</v>
      </c>
      <c r="H26" s="10">
        <v>158.16</v>
      </c>
      <c r="I26" s="10">
        <v>0</v>
      </c>
      <c r="J26" s="10">
        <v>0</v>
      </c>
      <c r="K26" s="11">
        <v>158.16</v>
      </c>
      <c r="L26" s="10">
        <v>0</v>
      </c>
      <c r="M26" s="10">
        <v>1.75</v>
      </c>
      <c r="N26" s="10">
        <v>2.61</v>
      </c>
      <c r="O26" s="10">
        <v>1.01</v>
      </c>
      <c r="P26" s="10">
        <v>0.39</v>
      </c>
      <c r="Q26" s="10">
        <v>0.77</v>
      </c>
      <c r="R26" s="11">
        <v>164.69</v>
      </c>
      <c r="S26" s="10">
        <v>9.15</v>
      </c>
      <c r="T26" s="10">
        <v>0</v>
      </c>
      <c r="U26" s="10">
        <v>2.2000000000000002</v>
      </c>
      <c r="V26" s="11">
        <v>11.35</v>
      </c>
      <c r="W26" s="10">
        <v>0.31</v>
      </c>
      <c r="X26" s="10">
        <v>2.29</v>
      </c>
      <c r="Y26" s="10">
        <v>0</v>
      </c>
      <c r="Z26" s="10">
        <v>0.9</v>
      </c>
      <c r="AA26" s="12">
        <v>179.54</v>
      </c>
    </row>
    <row r="27" spans="2:27" ht="15.75" x14ac:dyDescent="0.25">
      <c r="B27" s="13">
        <v>936002</v>
      </c>
      <c r="C27" s="14" t="s">
        <v>42</v>
      </c>
      <c r="D27" s="14" t="s">
        <v>77</v>
      </c>
      <c r="E27" s="16" t="s">
        <v>78</v>
      </c>
      <c r="F27" s="17">
        <v>0.25</v>
      </c>
      <c r="G27" s="17">
        <v>0</v>
      </c>
      <c r="H27" s="17">
        <v>56.19</v>
      </c>
      <c r="I27" s="17">
        <v>0</v>
      </c>
      <c r="J27" s="17">
        <v>-1.56</v>
      </c>
      <c r="K27" s="18">
        <v>54.88</v>
      </c>
      <c r="L27" s="17">
        <v>0</v>
      </c>
      <c r="M27" s="17">
        <v>1.42</v>
      </c>
      <c r="N27" s="17">
        <v>0.54</v>
      </c>
      <c r="O27" s="17">
        <v>0.26</v>
      </c>
      <c r="P27" s="17">
        <v>0</v>
      </c>
      <c r="Q27" s="17">
        <v>0.27</v>
      </c>
      <c r="R27" s="18">
        <v>57.37</v>
      </c>
      <c r="S27" s="17">
        <v>3.19</v>
      </c>
      <c r="T27" s="17">
        <v>2.81</v>
      </c>
      <c r="U27" s="17">
        <v>0.81</v>
      </c>
      <c r="V27" s="18">
        <v>6.81</v>
      </c>
      <c r="W27" s="17">
        <v>0.1</v>
      </c>
      <c r="X27" s="17">
        <v>0.94</v>
      </c>
      <c r="Y27" s="17">
        <v>0</v>
      </c>
      <c r="Z27" s="17">
        <v>0</v>
      </c>
      <c r="AA27" s="19">
        <v>65.22</v>
      </c>
    </row>
    <row r="28" spans="2:27" ht="15.75" x14ac:dyDescent="0.25">
      <c r="B28" s="7">
        <v>932002</v>
      </c>
      <c r="C28" s="8" t="s">
        <v>45</v>
      </c>
      <c r="D28" s="20"/>
      <c r="E28" s="9" t="s">
        <v>79</v>
      </c>
      <c r="F28" s="10">
        <v>0</v>
      </c>
      <c r="G28" s="10">
        <v>0</v>
      </c>
      <c r="H28" s="10">
        <v>179.25</v>
      </c>
      <c r="I28" s="10">
        <v>0</v>
      </c>
      <c r="J28" s="10">
        <v>1.57</v>
      </c>
      <c r="K28" s="11">
        <v>180.82</v>
      </c>
      <c r="L28" s="10">
        <v>0</v>
      </c>
      <c r="M28" s="10">
        <v>1.03</v>
      </c>
      <c r="N28" s="10">
        <v>1.22</v>
      </c>
      <c r="O28" s="10">
        <v>1.57</v>
      </c>
      <c r="P28" s="10">
        <v>0.79</v>
      </c>
      <c r="Q28" s="10">
        <v>0.9</v>
      </c>
      <c r="R28" s="11">
        <v>186.33</v>
      </c>
      <c r="S28" s="10">
        <v>10.35</v>
      </c>
      <c r="T28" s="10">
        <v>0</v>
      </c>
      <c r="U28" s="10">
        <v>5</v>
      </c>
      <c r="V28" s="11">
        <v>15.35</v>
      </c>
      <c r="W28" s="10">
        <v>1.66</v>
      </c>
      <c r="X28" s="10">
        <v>3.68</v>
      </c>
      <c r="Y28" s="10">
        <v>0</v>
      </c>
      <c r="Z28" s="10">
        <v>1.2</v>
      </c>
      <c r="AA28" s="12">
        <v>208.22</v>
      </c>
    </row>
    <row r="29" spans="2:27" ht="15.75" x14ac:dyDescent="0.25">
      <c r="B29" s="13">
        <v>932005</v>
      </c>
      <c r="C29" s="14" t="s">
        <v>45</v>
      </c>
      <c r="D29" s="14" t="s">
        <v>80</v>
      </c>
      <c r="E29" s="16" t="s">
        <v>81</v>
      </c>
      <c r="F29" s="17">
        <v>0</v>
      </c>
      <c r="G29" s="17">
        <v>0</v>
      </c>
      <c r="H29" s="17">
        <v>26.37</v>
      </c>
      <c r="I29" s="17">
        <v>0</v>
      </c>
      <c r="J29" s="17">
        <v>0</v>
      </c>
      <c r="K29" s="18">
        <v>26.37</v>
      </c>
      <c r="L29" s="17">
        <v>0</v>
      </c>
      <c r="M29" s="17">
        <v>0.1</v>
      </c>
      <c r="N29" s="17">
        <v>0</v>
      </c>
      <c r="O29" s="17">
        <v>0</v>
      </c>
      <c r="P29" s="17">
        <v>0</v>
      </c>
      <c r="Q29" s="17">
        <v>0.14000000000000001</v>
      </c>
      <c r="R29" s="18">
        <v>26.61</v>
      </c>
      <c r="S29" s="17">
        <v>1.48</v>
      </c>
      <c r="T29" s="17">
        <v>0</v>
      </c>
      <c r="U29" s="17">
        <v>0.95</v>
      </c>
      <c r="V29" s="18">
        <v>2.4300000000000002</v>
      </c>
      <c r="W29" s="17">
        <v>0.37</v>
      </c>
      <c r="X29" s="17">
        <v>0.16</v>
      </c>
      <c r="Y29" s="17">
        <v>0</v>
      </c>
      <c r="Z29" s="17">
        <v>0</v>
      </c>
      <c r="AA29" s="19">
        <v>29.56</v>
      </c>
    </row>
    <row r="30" spans="2:27" ht="15.75" x14ac:dyDescent="0.25">
      <c r="B30" s="7">
        <v>933000</v>
      </c>
      <c r="C30" s="8" t="s">
        <v>67</v>
      </c>
      <c r="D30" s="20"/>
      <c r="E30" s="9" t="s">
        <v>82</v>
      </c>
      <c r="F30" s="10">
        <v>0</v>
      </c>
      <c r="G30" s="10">
        <v>0</v>
      </c>
      <c r="H30" s="10">
        <v>499.04</v>
      </c>
      <c r="I30" s="10">
        <v>0.33</v>
      </c>
      <c r="J30" s="10">
        <v>0</v>
      </c>
      <c r="K30" s="11">
        <v>499.37</v>
      </c>
      <c r="L30" s="10">
        <v>0</v>
      </c>
      <c r="M30" s="10">
        <v>2.2999999999999998</v>
      </c>
      <c r="N30" s="10">
        <v>8.2899999999999991</v>
      </c>
      <c r="O30" s="10">
        <v>0.99</v>
      </c>
      <c r="P30" s="10">
        <v>1.38</v>
      </c>
      <c r="Q30" s="10">
        <v>2.37</v>
      </c>
      <c r="R30" s="11">
        <v>514.70000000000005</v>
      </c>
      <c r="S30" s="10">
        <v>28.59</v>
      </c>
      <c r="T30" s="10">
        <v>0</v>
      </c>
      <c r="U30" s="10">
        <v>7.4</v>
      </c>
      <c r="V30" s="11">
        <v>35.99</v>
      </c>
      <c r="W30" s="10">
        <v>6</v>
      </c>
      <c r="X30" s="10">
        <v>6.5</v>
      </c>
      <c r="Y30" s="10">
        <v>0</v>
      </c>
      <c r="Z30" s="10">
        <v>7.15</v>
      </c>
      <c r="AA30" s="12">
        <v>570.34</v>
      </c>
    </row>
    <row r="31" spans="2:27" ht="15.75" x14ac:dyDescent="0.25">
      <c r="B31" s="13">
        <v>907001</v>
      </c>
      <c r="C31" s="14" t="s">
        <v>83</v>
      </c>
      <c r="D31" s="15"/>
      <c r="E31" s="16" t="s">
        <v>84</v>
      </c>
      <c r="F31" s="17">
        <v>0.1</v>
      </c>
      <c r="G31" s="17">
        <v>-1.94</v>
      </c>
      <c r="H31" s="17">
        <v>162.55000000000001</v>
      </c>
      <c r="I31" s="17">
        <v>0.33</v>
      </c>
      <c r="J31" s="17">
        <v>-0.47</v>
      </c>
      <c r="K31" s="18">
        <v>160.57</v>
      </c>
      <c r="L31" s="17">
        <v>0</v>
      </c>
      <c r="M31" s="17">
        <v>3.37</v>
      </c>
      <c r="N31" s="17">
        <v>1.08</v>
      </c>
      <c r="O31" s="17">
        <v>3.25</v>
      </c>
      <c r="P31" s="17">
        <v>0.95</v>
      </c>
      <c r="Q31" s="17">
        <v>0.81</v>
      </c>
      <c r="R31" s="18">
        <v>170.03</v>
      </c>
      <c r="S31" s="17">
        <v>9.4499999999999993</v>
      </c>
      <c r="T31" s="17">
        <v>0</v>
      </c>
      <c r="U31" s="17">
        <v>5.03</v>
      </c>
      <c r="V31" s="18">
        <v>14.48</v>
      </c>
      <c r="W31" s="17">
        <v>0</v>
      </c>
      <c r="X31" s="17">
        <v>2.11</v>
      </c>
      <c r="Y31" s="17">
        <v>1.5</v>
      </c>
      <c r="Z31" s="17">
        <v>5.95</v>
      </c>
      <c r="AA31" s="19">
        <v>194.07</v>
      </c>
    </row>
    <row r="32" spans="2:27" ht="15.75" x14ac:dyDescent="0.25">
      <c r="B32" s="7">
        <v>900005</v>
      </c>
      <c r="C32" s="8" t="s">
        <v>52</v>
      </c>
      <c r="D32" s="8" t="s">
        <v>85</v>
      </c>
      <c r="E32" s="9" t="s">
        <v>86</v>
      </c>
      <c r="F32" s="10">
        <v>0.7</v>
      </c>
      <c r="G32" s="10">
        <v>0</v>
      </c>
      <c r="H32" s="10">
        <v>13.48</v>
      </c>
      <c r="I32" s="10">
        <v>0</v>
      </c>
      <c r="J32" s="10">
        <v>-1.79</v>
      </c>
      <c r="K32" s="11">
        <v>12.39</v>
      </c>
      <c r="L32" s="10">
        <v>0</v>
      </c>
      <c r="M32" s="10">
        <v>1.45</v>
      </c>
      <c r="N32" s="10">
        <v>0</v>
      </c>
      <c r="O32" s="10">
        <v>0.8</v>
      </c>
      <c r="P32" s="10">
        <v>0</v>
      </c>
      <c r="Q32" s="10">
        <v>0</v>
      </c>
      <c r="R32" s="11">
        <v>14.64</v>
      </c>
      <c r="S32" s="10">
        <v>0.81</v>
      </c>
      <c r="T32" s="10">
        <v>0</v>
      </c>
      <c r="U32" s="10">
        <v>1.65</v>
      </c>
      <c r="V32" s="11">
        <v>2.46</v>
      </c>
      <c r="W32" s="10">
        <v>0.76</v>
      </c>
      <c r="X32" s="10">
        <v>0.28000000000000003</v>
      </c>
      <c r="Y32" s="10">
        <v>0</v>
      </c>
      <c r="Z32" s="10">
        <v>0</v>
      </c>
      <c r="AA32" s="12">
        <v>18.14</v>
      </c>
    </row>
    <row r="33" spans="2:27" ht="15.75" x14ac:dyDescent="0.25">
      <c r="B33" s="13">
        <v>909001</v>
      </c>
      <c r="C33" s="14" t="s">
        <v>87</v>
      </c>
      <c r="D33" s="14" t="s">
        <v>88</v>
      </c>
      <c r="E33" s="16" t="s">
        <v>89</v>
      </c>
      <c r="F33" s="17">
        <v>0</v>
      </c>
      <c r="G33" s="17">
        <v>0</v>
      </c>
      <c r="H33" s="17">
        <v>67.180000000000007</v>
      </c>
      <c r="I33" s="17">
        <v>0</v>
      </c>
      <c r="J33" s="17">
        <v>0</v>
      </c>
      <c r="K33" s="18">
        <v>67.180000000000007</v>
      </c>
      <c r="L33" s="17">
        <v>0</v>
      </c>
      <c r="M33" s="17">
        <v>0</v>
      </c>
      <c r="N33" s="17">
        <v>0.15</v>
      </c>
      <c r="O33" s="17">
        <v>0.46</v>
      </c>
      <c r="P33" s="17">
        <v>0</v>
      </c>
      <c r="Q33" s="17">
        <v>0.32</v>
      </c>
      <c r="R33" s="18">
        <v>68.11</v>
      </c>
      <c r="S33" s="17">
        <v>3.78</v>
      </c>
      <c r="T33" s="17">
        <v>0</v>
      </c>
      <c r="U33" s="17">
        <v>0</v>
      </c>
      <c r="V33" s="18">
        <v>3.78</v>
      </c>
      <c r="W33" s="17">
        <v>0</v>
      </c>
      <c r="X33" s="17">
        <v>0</v>
      </c>
      <c r="Y33" s="17">
        <v>0</v>
      </c>
      <c r="Z33" s="17">
        <v>0</v>
      </c>
      <c r="AA33" s="19">
        <v>71.89</v>
      </c>
    </row>
    <row r="34" spans="2:27" ht="15.75" x14ac:dyDescent="0.25">
      <c r="B34" s="7">
        <v>925002</v>
      </c>
      <c r="C34" s="8" t="s">
        <v>90</v>
      </c>
      <c r="D34" s="8" t="s">
        <v>91</v>
      </c>
      <c r="E34" s="9" t="s">
        <v>92</v>
      </c>
      <c r="F34" s="10">
        <v>0</v>
      </c>
      <c r="G34" s="10">
        <v>0</v>
      </c>
      <c r="H34" s="10">
        <v>7.66</v>
      </c>
      <c r="I34" s="10">
        <v>0</v>
      </c>
      <c r="J34" s="10">
        <v>0</v>
      </c>
      <c r="K34" s="11">
        <v>7.66</v>
      </c>
      <c r="L34" s="10">
        <v>0</v>
      </c>
      <c r="M34" s="10">
        <v>0</v>
      </c>
      <c r="N34" s="10">
        <v>0</v>
      </c>
      <c r="O34" s="10">
        <v>0.35</v>
      </c>
      <c r="P34" s="10">
        <v>0</v>
      </c>
      <c r="Q34" s="10">
        <v>0</v>
      </c>
      <c r="R34" s="11">
        <v>8.01</v>
      </c>
      <c r="S34" s="10">
        <v>0.45</v>
      </c>
      <c r="T34" s="10">
        <v>0</v>
      </c>
      <c r="U34" s="10">
        <v>0.95</v>
      </c>
      <c r="V34" s="11">
        <v>1.4</v>
      </c>
      <c r="W34" s="10">
        <v>0</v>
      </c>
      <c r="X34" s="10">
        <v>0</v>
      </c>
      <c r="Y34" s="10">
        <v>0</v>
      </c>
      <c r="Z34" s="10">
        <v>0</v>
      </c>
      <c r="AA34" s="12">
        <v>9.41</v>
      </c>
    </row>
    <row r="35" spans="2:27" ht="15.75" x14ac:dyDescent="0.25">
      <c r="B35" s="13">
        <v>925001</v>
      </c>
      <c r="C35" s="14" t="s">
        <v>90</v>
      </c>
      <c r="D35" s="14" t="s">
        <v>93</v>
      </c>
      <c r="E35" s="16" t="s">
        <v>94</v>
      </c>
      <c r="F35" s="17">
        <v>0</v>
      </c>
      <c r="G35" s="17">
        <v>0</v>
      </c>
      <c r="H35" s="17">
        <v>8.77</v>
      </c>
      <c r="I35" s="17">
        <v>0</v>
      </c>
      <c r="J35" s="17">
        <v>1.04</v>
      </c>
      <c r="K35" s="18">
        <v>9.81</v>
      </c>
      <c r="L35" s="17">
        <v>0</v>
      </c>
      <c r="M35" s="17">
        <v>0</v>
      </c>
      <c r="N35" s="17">
        <v>0</v>
      </c>
      <c r="O35" s="17">
        <v>0.15</v>
      </c>
      <c r="P35" s="17">
        <v>0</v>
      </c>
      <c r="Q35" s="17">
        <v>0.1</v>
      </c>
      <c r="R35" s="18">
        <v>10.06</v>
      </c>
      <c r="S35" s="17">
        <v>0.56000000000000005</v>
      </c>
      <c r="T35" s="17">
        <v>0</v>
      </c>
      <c r="U35" s="17">
        <v>0</v>
      </c>
      <c r="V35" s="18">
        <v>0.56000000000000005</v>
      </c>
      <c r="W35" s="17">
        <v>0</v>
      </c>
      <c r="X35" s="17">
        <v>0</v>
      </c>
      <c r="Y35" s="17">
        <v>0</v>
      </c>
      <c r="Z35" s="17">
        <v>0</v>
      </c>
      <c r="AA35" s="19">
        <v>10.62</v>
      </c>
    </row>
    <row r="36" spans="2:27" ht="15.75" x14ac:dyDescent="0.25">
      <c r="B36" s="7">
        <v>909000</v>
      </c>
      <c r="C36" s="8" t="s">
        <v>87</v>
      </c>
      <c r="D36" s="20"/>
      <c r="E36" s="9" t="s">
        <v>95</v>
      </c>
      <c r="F36" s="10">
        <v>0</v>
      </c>
      <c r="G36" s="10">
        <v>0</v>
      </c>
      <c r="H36" s="10">
        <v>379.34</v>
      </c>
      <c r="I36" s="10">
        <v>0.33</v>
      </c>
      <c r="J36" s="10">
        <v>0</v>
      </c>
      <c r="K36" s="11">
        <v>379.67</v>
      </c>
      <c r="L36" s="10">
        <v>0</v>
      </c>
      <c r="M36" s="10">
        <v>1.17</v>
      </c>
      <c r="N36" s="10">
        <v>5.44</v>
      </c>
      <c r="O36" s="10">
        <v>0.1</v>
      </c>
      <c r="P36" s="10">
        <v>2.27</v>
      </c>
      <c r="Q36" s="10">
        <v>1.82</v>
      </c>
      <c r="R36" s="11">
        <v>390.47</v>
      </c>
      <c r="S36" s="10">
        <v>21.69</v>
      </c>
      <c r="T36" s="10">
        <v>0</v>
      </c>
      <c r="U36" s="10">
        <v>7.8</v>
      </c>
      <c r="V36" s="11">
        <v>29.49</v>
      </c>
      <c r="W36" s="10">
        <v>2.23</v>
      </c>
      <c r="X36" s="10">
        <v>5.77</v>
      </c>
      <c r="Y36" s="10">
        <v>1</v>
      </c>
      <c r="Z36" s="10">
        <v>3.45</v>
      </c>
      <c r="AA36" s="12">
        <v>432.40999999999997</v>
      </c>
    </row>
    <row r="37" spans="2:27" ht="15.75" x14ac:dyDescent="0.25">
      <c r="B37" s="13">
        <v>909003</v>
      </c>
      <c r="C37" s="14" t="s">
        <v>87</v>
      </c>
      <c r="D37" s="14" t="s">
        <v>88</v>
      </c>
      <c r="E37" s="16" t="s">
        <v>96</v>
      </c>
      <c r="F37" s="17">
        <v>0</v>
      </c>
      <c r="G37" s="17">
        <v>0</v>
      </c>
      <c r="H37" s="17">
        <v>6.55</v>
      </c>
      <c r="I37" s="17">
        <v>0</v>
      </c>
      <c r="J37" s="17">
        <v>0</v>
      </c>
      <c r="K37" s="18">
        <v>6.55</v>
      </c>
      <c r="L37" s="17">
        <v>0</v>
      </c>
      <c r="M37" s="17">
        <v>0</v>
      </c>
      <c r="N37" s="17">
        <v>0</v>
      </c>
      <c r="O37" s="17">
        <v>0.13</v>
      </c>
      <c r="P37" s="17">
        <v>0</v>
      </c>
      <c r="Q37" s="17">
        <v>0</v>
      </c>
      <c r="R37" s="18">
        <v>6.68</v>
      </c>
      <c r="S37" s="17">
        <v>0.37</v>
      </c>
      <c r="T37" s="17">
        <v>0</v>
      </c>
      <c r="U37" s="17">
        <v>0</v>
      </c>
      <c r="V37" s="18">
        <v>0.37</v>
      </c>
      <c r="W37" s="17">
        <v>0</v>
      </c>
      <c r="X37" s="17">
        <v>0</v>
      </c>
      <c r="Y37" s="17">
        <v>0</v>
      </c>
      <c r="Z37" s="17">
        <v>0</v>
      </c>
      <c r="AA37" s="19">
        <v>7.05</v>
      </c>
    </row>
    <row r="38" spans="2:27" ht="15.75" x14ac:dyDescent="0.25">
      <c r="B38" s="7">
        <v>926000</v>
      </c>
      <c r="C38" s="8" t="s">
        <v>97</v>
      </c>
      <c r="D38" s="20"/>
      <c r="E38" s="9" t="s">
        <v>98</v>
      </c>
      <c r="F38" s="10">
        <v>0</v>
      </c>
      <c r="G38" s="10">
        <v>0</v>
      </c>
      <c r="H38" s="10">
        <v>378.4</v>
      </c>
      <c r="I38" s="10">
        <v>0.33</v>
      </c>
      <c r="J38" s="10">
        <v>0</v>
      </c>
      <c r="K38" s="11">
        <v>378.73</v>
      </c>
      <c r="L38" s="10">
        <v>0</v>
      </c>
      <c r="M38" s="10">
        <v>0.78</v>
      </c>
      <c r="N38" s="10">
        <v>3.67</v>
      </c>
      <c r="O38" s="10">
        <v>0.16</v>
      </c>
      <c r="P38" s="10">
        <v>2.62</v>
      </c>
      <c r="Q38" s="10">
        <v>1.8</v>
      </c>
      <c r="R38" s="11">
        <v>387.76</v>
      </c>
      <c r="S38" s="10">
        <v>21.54</v>
      </c>
      <c r="T38" s="10">
        <v>0</v>
      </c>
      <c r="U38" s="10">
        <v>5.8</v>
      </c>
      <c r="V38" s="11">
        <v>27.34</v>
      </c>
      <c r="W38" s="10">
        <v>1.79</v>
      </c>
      <c r="X38" s="10">
        <v>5.03</v>
      </c>
      <c r="Y38" s="10">
        <v>-0.3</v>
      </c>
      <c r="Z38" s="10">
        <v>2.4</v>
      </c>
      <c r="AA38" s="12">
        <v>424.02</v>
      </c>
    </row>
    <row r="39" spans="2:27" ht="15.75" x14ac:dyDescent="0.25">
      <c r="B39" s="21">
        <v>900000</v>
      </c>
      <c r="C39" s="22" t="s">
        <v>52</v>
      </c>
      <c r="D39" s="23"/>
      <c r="E39" s="16" t="s">
        <v>99</v>
      </c>
      <c r="F39" s="24">
        <v>2.09</v>
      </c>
      <c r="G39" s="24">
        <v>0</v>
      </c>
      <c r="H39" s="24">
        <v>49.12</v>
      </c>
      <c r="I39" s="24">
        <v>0</v>
      </c>
      <c r="J39" s="24">
        <v>4.8499999999999996</v>
      </c>
      <c r="K39" s="25">
        <v>56.06</v>
      </c>
      <c r="L39" s="24">
        <v>0</v>
      </c>
      <c r="M39" s="24">
        <v>6.93</v>
      </c>
      <c r="N39" s="24">
        <v>0</v>
      </c>
      <c r="O39" s="24">
        <v>4.01</v>
      </c>
      <c r="P39" s="24">
        <v>0.39</v>
      </c>
      <c r="Q39" s="24">
        <v>0.35</v>
      </c>
      <c r="R39" s="25">
        <v>67.739999999999995</v>
      </c>
      <c r="S39" s="24">
        <v>3.76</v>
      </c>
      <c r="T39" s="24">
        <v>1.4</v>
      </c>
      <c r="U39" s="24">
        <v>3</v>
      </c>
      <c r="V39" s="25">
        <v>8.16</v>
      </c>
      <c r="W39" s="24">
        <v>0</v>
      </c>
      <c r="X39" s="24">
        <v>2.2799999999999998</v>
      </c>
      <c r="Y39" s="24">
        <v>-0.1</v>
      </c>
      <c r="Z39" s="24">
        <v>1.4</v>
      </c>
      <c r="AA39" s="26">
        <v>79.48</v>
      </c>
    </row>
    <row r="40" spans="2:27" ht="15.75" x14ac:dyDescent="0.25">
      <c r="B40" s="7">
        <v>900001</v>
      </c>
      <c r="C40" s="8" t="s">
        <v>52</v>
      </c>
      <c r="D40" s="8" t="s">
        <v>100</v>
      </c>
      <c r="E40" s="9" t="s">
        <v>101</v>
      </c>
      <c r="F40" s="10">
        <v>2.13</v>
      </c>
      <c r="G40" s="10">
        <v>0</v>
      </c>
      <c r="H40" s="10">
        <v>9.9700000000000006</v>
      </c>
      <c r="I40" s="10">
        <v>0</v>
      </c>
      <c r="J40" s="10">
        <v>1.37</v>
      </c>
      <c r="K40" s="11">
        <v>13.47</v>
      </c>
      <c r="L40" s="10">
        <v>0</v>
      </c>
      <c r="M40" s="10">
        <v>0</v>
      </c>
      <c r="N40" s="10">
        <v>0</v>
      </c>
      <c r="O40" s="10">
        <v>1.46</v>
      </c>
      <c r="P40" s="10">
        <v>0</v>
      </c>
      <c r="Q40" s="10">
        <v>0.1</v>
      </c>
      <c r="R40" s="11">
        <v>15.03</v>
      </c>
      <c r="S40" s="10">
        <v>0.84</v>
      </c>
      <c r="T40" s="10">
        <v>0</v>
      </c>
      <c r="U40" s="10">
        <v>0</v>
      </c>
      <c r="V40" s="11">
        <v>0.84</v>
      </c>
      <c r="W40" s="10">
        <v>0</v>
      </c>
      <c r="X40" s="10">
        <v>0</v>
      </c>
      <c r="Y40" s="10">
        <v>0</v>
      </c>
      <c r="Z40" s="10">
        <v>0</v>
      </c>
      <c r="AA40" s="12">
        <v>15.87</v>
      </c>
    </row>
    <row r="41" spans="2:27" ht="15.75" x14ac:dyDescent="0.25">
      <c r="B41" s="13">
        <v>939000</v>
      </c>
      <c r="C41" s="14" t="s">
        <v>102</v>
      </c>
      <c r="D41" s="15"/>
      <c r="E41" s="16" t="s">
        <v>103</v>
      </c>
      <c r="F41" s="17">
        <v>0.47</v>
      </c>
      <c r="G41" s="17">
        <v>0</v>
      </c>
      <c r="H41" s="17">
        <v>78.09</v>
      </c>
      <c r="I41" s="17">
        <v>0</v>
      </c>
      <c r="J41" s="17">
        <v>0</v>
      </c>
      <c r="K41" s="18">
        <v>78.56</v>
      </c>
      <c r="L41" s="17">
        <v>0</v>
      </c>
      <c r="M41" s="17">
        <v>2.4700000000000002</v>
      </c>
      <c r="N41" s="17">
        <v>0.55000000000000004</v>
      </c>
      <c r="O41" s="17">
        <v>0.69</v>
      </c>
      <c r="P41" s="17">
        <v>0.19</v>
      </c>
      <c r="Q41" s="17">
        <v>0.35</v>
      </c>
      <c r="R41" s="18">
        <v>82.81</v>
      </c>
      <c r="S41" s="17">
        <v>4.5999999999999996</v>
      </c>
      <c r="T41" s="17">
        <v>1.4</v>
      </c>
      <c r="U41" s="17">
        <v>3.5</v>
      </c>
      <c r="V41" s="18">
        <v>9.5</v>
      </c>
      <c r="W41" s="17">
        <v>0</v>
      </c>
      <c r="X41" s="17">
        <v>0.9</v>
      </c>
      <c r="Y41" s="17">
        <v>0</v>
      </c>
      <c r="Z41" s="17">
        <v>2.42</v>
      </c>
      <c r="AA41" s="19">
        <v>95.63</v>
      </c>
    </row>
    <row r="42" spans="2:27" ht="15.75" x14ac:dyDescent="0.25">
      <c r="B42" s="7">
        <v>904001</v>
      </c>
      <c r="C42" s="8" t="s">
        <v>104</v>
      </c>
      <c r="D42" s="20"/>
      <c r="E42" s="9" t="s">
        <v>105</v>
      </c>
      <c r="F42" s="10">
        <v>0.15</v>
      </c>
      <c r="G42" s="10">
        <v>0</v>
      </c>
      <c r="H42" s="10">
        <v>133.51</v>
      </c>
      <c r="I42" s="10">
        <v>0.33</v>
      </c>
      <c r="J42" s="10">
        <v>0</v>
      </c>
      <c r="K42" s="11">
        <v>133.99</v>
      </c>
      <c r="L42" s="10">
        <v>0</v>
      </c>
      <c r="M42" s="10">
        <v>1.41</v>
      </c>
      <c r="N42" s="10">
        <v>1.0900000000000001</v>
      </c>
      <c r="O42" s="10">
        <v>1.1399999999999999</v>
      </c>
      <c r="P42" s="10">
        <v>0.85</v>
      </c>
      <c r="Q42" s="10">
        <v>0.64</v>
      </c>
      <c r="R42" s="11">
        <v>139.12</v>
      </c>
      <c r="S42" s="10">
        <v>7.73</v>
      </c>
      <c r="T42" s="10">
        <v>0</v>
      </c>
      <c r="U42" s="10">
        <v>1.5</v>
      </c>
      <c r="V42" s="11">
        <v>9.23</v>
      </c>
      <c r="W42" s="10">
        <v>0.47</v>
      </c>
      <c r="X42" s="10">
        <v>2.0099999999999998</v>
      </c>
      <c r="Y42" s="10">
        <v>0</v>
      </c>
      <c r="Z42" s="10">
        <v>0.95</v>
      </c>
      <c r="AA42" s="12">
        <v>151.78</v>
      </c>
    </row>
    <row r="43" spans="2:27" ht="15.75" x14ac:dyDescent="0.25">
      <c r="B43" s="13">
        <v>919001</v>
      </c>
      <c r="C43" s="14" t="s">
        <v>106</v>
      </c>
      <c r="D43" s="15"/>
      <c r="E43" s="16" t="s">
        <v>107</v>
      </c>
      <c r="F43" s="17">
        <v>1.19</v>
      </c>
      <c r="G43" s="17">
        <v>0</v>
      </c>
      <c r="H43" s="17">
        <v>87.46</v>
      </c>
      <c r="I43" s="17">
        <v>0</v>
      </c>
      <c r="J43" s="17">
        <v>0.08</v>
      </c>
      <c r="K43" s="18">
        <v>88.73</v>
      </c>
      <c r="L43" s="17">
        <v>0</v>
      </c>
      <c r="M43" s="17">
        <v>3.1</v>
      </c>
      <c r="N43" s="17">
        <v>0.3</v>
      </c>
      <c r="O43" s="17">
        <v>2.88</v>
      </c>
      <c r="P43" s="17">
        <v>0.46</v>
      </c>
      <c r="Q43" s="17">
        <v>0.43</v>
      </c>
      <c r="R43" s="18">
        <v>95.9</v>
      </c>
      <c r="S43" s="17">
        <v>5.33</v>
      </c>
      <c r="T43" s="17">
        <v>0.67</v>
      </c>
      <c r="U43" s="17">
        <v>1.55</v>
      </c>
      <c r="V43" s="18">
        <v>7.55</v>
      </c>
      <c r="W43" s="17">
        <v>0.8</v>
      </c>
      <c r="X43" s="17">
        <v>1.1599999999999999</v>
      </c>
      <c r="Y43" s="17">
        <v>0.2</v>
      </c>
      <c r="Z43" s="17">
        <v>0.8</v>
      </c>
      <c r="AA43" s="19">
        <v>106.41</v>
      </c>
    </row>
    <row r="44" spans="2:27" ht="15.75" x14ac:dyDescent="0.25">
      <c r="B44" s="7">
        <v>935000</v>
      </c>
      <c r="C44" s="8" t="s">
        <v>108</v>
      </c>
      <c r="D44" s="20"/>
      <c r="E44" s="9" t="s">
        <v>109</v>
      </c>
      <c r="F44" s="10">
        <v>0</v>
      </c>
      <c r="G44" s="10">
        <v>0</v>
      </c>
      <c r="H44" s="10">
        <v>378.09</v>
      </c>
      <c r="I44" s="10">
        <v>0</v>
      </c>
      <c r="J44" s="10">
        <v>0</v>
      </c>
      <c r="K44" s="11">
        <v>378.09</v>
      </c>
      <c r="L44" s="10">
        <v>0</v>
      </c>
      <c r="M44" s="10">
        <v>5.2</v>
      </c>
      <c r="N44" s="10">
        <v>5.26</v>
      </c>
      <c r="O44" s="10">
        <v>0.61</v>
      </c>
      <c r="P44" s="10">
        <v>1.53</v>
      </c>
      <c r="Q44" s="10">
        <v>1.76</v>
      </c>
      <c r="R44" s="11">
        <v>392.45</v>
      </c>
      <c r="S44" s="10">
        <v>21.8</v>
      </c>
      <c r="T44" s="10">
        <v>0</v>
      </c>
      <c r="U44" s="10">
        <v>7</v>
      </c>
      <c r="V44" s="11">
        <v>28.8</v>
      </c>
      <c r="W44" s="10">
        <v>1.01</v>
      </c>
      <c r="X44" s="10">
        <v>4.78</v>
      </c>
      <c r="Y44" s="10">
        <v>1</v>
      </c>
      <c r="Z44" s="10">
        <v>3.8</v>
      </c>
      <c r="AA44" s="12">
        <v>431.85</v>
      </c>
    </row>
    <row r="45" spans="2:27" ht="15.75" x14ac:dyDescent="0.25">
      <c r="B45" s="13">
        <v>932003</v>
      </c>
      <c r="C45" s="14" t="s">
        <v>54</v>
      </c>
      <c r="D45" s="15"/>
      <c r="E45" s="16" t="s">
        <v>110</v>
      </c>
      <c r="F45" s="17">
        <v>0</v>
      </c>
      <c r="G45" s="17">
        <v>0</v>
      </c>
      <c r="H45" s="17">
        <v>224.2</v>
      </c>
      <c r="I45" s="17">
        <v>0.33</v>
      </c>
      <c r="J45" s="17">
        <v>8.18</v>
      </c>
      <c r="K45" s="18">
        <v>232.71</v>
      </c>
      <c r="L45" s="17">
        <v>0</v>
      </c>
      <c r="M45" s="17">
        <v>3.16</v>
      </c>
      <c r="N45" s="17">
        <v>1.42</v>
      </c>
      <c r="O45" s="17">
        <v>2.95</v>
      </c>
      <c r="P45" s="17">
        <v>0.59</v>
      </c>
      <c r="Q45" s="17">
        <v>1.1599999999999999</v>
      </c>
      <c r="R45" s="18">
        <v>241.99</v>
      </c>
      <c r="S45" s="17">
        <v>13.44</v>
      </c>
      <c r="T45" s="17">
        <v>0</v>
      </c>
      <c r="U45" s="17">
        <v>5.45</v>
      </c>
      <c r="V45" s="18">
        <v>18.89</v>
      </c>
      <c r="W45" s="17">
        <v>4</v>
      </c>
      <c r="X45" s="17">
        <v>4.5199999999999996</v>
      </c>
      <c r="Y45" s="17">
        <v>2.0699999999999998</v>
      </c>
      <c r="Z45" s="17">
        <v>0.8</v>
      </c>
      <c r="AA45" s="19">
        <v>272.28000000000003</v>
      </c>
    </row>
    <row r="46" spans="2:27" ht="15.75" x14ac:dyDescent="0.25">
      <c r="B46" s="7">
        <v>923000</v>
      </c>
      <c r="C46" s="8" t="s">
        <v>59</v>
      </c>
      <c r="D46" s="20"/>
      <c r="E46" s="9" t="s">
        <v>111</v>
      </c>
      <c r="F46" s="10">
        <v>0.53</v>
      </c>
      <c r="G46" s="10">
        <v>0</v>
      </c>
      <c r="H46" s="10">
        <v>66.83</v>
      </c>
      <c r="I46" s="10">
        <v>0</v>
      </c>
      <c r="J46" s="10">
        <v>2.09</v>
      </c>
      <c r="K46" s="11">
        <v>69.45</v>
      </c>
      <c r="L46" s="10">
        <v>0</v>
      </c>
      <c r="M46" s="10">
        <v>3.93</v>
      </c>
      <c r="N46" s="10">
        <v>0.15</v>
      </c>
      <c r="O46" s="10">
        <v>1.63</v>
      </c>
      <c r="P46" s="10">
        <v>0.26</v>
      </c>
      <c r="Q46" s="10">
        <v>0.34</v>
      </c>
      <c r="R46" s="11">
        <v>75.760000000000005</v>
      </c>
      <c r="S46" s="10">
        <v>4.21</v>
      </c>
      <c r="T46" s="10">
        <v>1.79</v>
      </c>
      <c r="U46" s="10">
        <v>2.85</v>
      </c>
      <c r="V46" s="11">
        <v>8.85</v>
      </c>
      <c r="W46" s="10">
        <v>1.54</v>
      </c>
      <c r="X46" s="10">
        <v>2.2400000000000002</v>
      </c>
      <c r="Y46" s="10">
        <v>-0.17</v>
      </c>
      <c r="Z46" s="10">
        <v>0.7</v>
      </c>
      <c r="AA46" s="12">
        <v>88.92</v>
      </c>
    </row>
    <row r="47" spans="2:27" ht="15.75" x14ac:dyDescent="0.25">
      <c r="B47" s="13">
        <v>910000</v>
      </c>
      <c r="C47" s="14" t="s">
        <v>112</v>
      </c>
      <c r="D47" s="14" t="s">
        <v>113</v>
      </c>
      <c r="E47" s="16" t="s">
        <v>114</v>
      </c>
      <c r="F47" s="17">
        <v>0.15</v>
      </c>
      <c r="G47" s="17">
        <v>0</v>
      </c>
      <c r="H47" s="17">
        <v>178.54</v>
      </c>
      <c r="I47" s="17">
        <v>0.33</v>
      </c>
      <c r="J47" s="17">
        <v>0.51</v>
      </c>
      <c r="K47" s="18">
        <v>179.53</v>
      </c>
      <c r="L47" s="17">
        <v>0</v>
      </c>
      <c r="M47" s="17">
        <v>1.43</v>
      </c>
      <c r="N47" s="17">
        <v>1.57</v>
      </c>
      <c r="O47" s="17">
        <v>2.1800000000000002</v>
      </c>
      <c r="P47" s="17">
        <v>1.61</v>
      </c>
      <c r="Q47" s="17">
        <v>0.92</v>
      </c>
      <c r="R47" s="18">
        <v>187.24</v>
      </c>
      <c r="S47" s="17">
        <v>10.4</v>
      </c>
      <c r="T47" s="17">
        <v>0</v>
      </c>
      <c r="U47" s="17">
        <v>2.6</v>
      </c>
      <c r="V47" s="18">
        <v>13</v>
      </c>
      <c r="W47" s="17">
        <v>1.05</v>
      </c>
      <c r="X47" s="17">
        <v>3.01</v>
      </c>
      <c r="Y47" s="17">
        <v>1.3</v>
      </c>
      <c r="Z47" s="17">
        <v>0.85</v>
      </c>
      <c r="AA47" s="19">
        <v>206.45</v>
      </c>
    </row>
    <row r="48" spans="2:27" ht="15.75" x14ac:dyDescent="0.25">
      <c r="B48" s="7">
        <v>940001</v>
      </c>
      <c r="C48" s="8" t="s">
        <v>112</v>
      </c>
      <c r="D48" s="8" t="s">
        <v>115</v>
      </c>
      <c r="E48" s="9" t="s">
        <v>116</v>
      </c>
      <c r="F48" s="10">
        <v>0.57999999999999996</v>
      </c>
      <c r="G48" s="10">
        <v>0</v>
      </c>
      <c r="H48" s="10">
        <v>109.47</v>
      </c>
      <c r="I48" s="10">
        <v>0.33</v>
      </c>
      <c r="J48" s="10">
        <v>0</v>
      </c>
      <c r="K48" s="11">
        <v>110.38</v>
      </c>
      <c r="L48" s="10">
        <v>0</v>
      </c>
      <c r="M48" s="10">
        <v>1.64</v>
      </c>
      <c r="N48" s="10">
        <v>1.01</v>
      </c>
      <c r="O48" s="10">
        <v>0.64</v>
      </c>
      <c r="P48" s="10">
        <v>0</v>
      </c>
      <c r="Q48" s="10">
        <v>0.53</v>
      </c>
      <c r="R48" s="11">
        <v>114.2</v>
      </c>
      <c r="S48" s="10">
        <v>6.34</v>
      </c>
      <c r="T48" s="10">
        <v>0</v>
      </c>
      <c r="U48" s="10">
        <v>1.5</v>
      </c>
      <c r="V48" s="11">
        <v>7.84</v>
      </c>
      <c r="W48" s="10">
        <v>0.8</v>
      </c>
      <c r="X48" s="10">
        <v>1.67</v>
      </c>
      <c r="Y48" s="10">
        <v>0</v>
      </c>
      <c r="Z48" s="10">
        <v>0.65</v>
      </c>
      <c r="AA48" s="12">
        <v>125.17</v>
      </c>
    </row>
    <row r="49" spans="2:27" ht="15.75" x14ac:dyDescent="0.25">
      <c r="B49" s="13">
        <v>940002</v>
      </c>
      <c r="C49" s="14" t="s">
        <v>112</v>
      </c>
      <c r="D49" s="14" t="s">
        <v>117</v>
      </c>
      <c r="E49" s="16" t="s">
        <v>118</v>
      </c>
      <c r="F49" s="17">
        <v>1.4</v>
      </c>
      <c r="G49" s="17">
        <v>0</v>
      </c>
      <c r="H49" s="17">
        <v>106.76</v>
      </c>
      <c r="I49" s="17">
        <v>0</v>
      </c>
      <c r="J49" s="17">
        <v>0</v>
      </c>
      <c r="K49" s="18">
        <v>108.16</v>
      </c>
      <c r="L49" s="17">
        <v>0</v>
      </c>
      <c r="M49" s="17">
        <v>0.5</v>
      </c>
      <c r="N49" s="17">
        <v>1.1299999999999999</v>
      </c>
      <c r="O49" s="17">
        <v>0.26</v>
      </c>
      <c r="P49" s="17">
        <v>0</v>
      </c>
      <c r="Q49" s="17">
        <v>0.48</v>
      </c>
      <c r="R49" s="18">
        <v>110.53</v>
      </c>
      <c r="S49" s="17">
        <v>6.14</v>
      </c>
      <c r="T49" s="17">
        <v>0</v>
      </c>
      <c r="U49" s="17">
        <v>3.15</v>
      </c>
      <c r="V49" s="18">
        <v>9.2899999999999991</v>
      </c>
      <c r="W49" s="17">
        <v>0.6</v>
      </c>
      <c r="X49" s="17">
        <v>1.07</v>
      </c>
      <c r="Y49" s="17">
        <v>1.3</v>
      </c>
      <c r="Z49" s="17">
        <v>0.3</v>
      </c>
      <c r="AA49" s="19">
        <v>123.09</v>
      </c>
    </row>
    <row r="50" spans="2:27" ht="15.75" x14ac:dyDescent="0.25">
      <c r="B50" s="7">
        <v>921000</v>
      </c>
      <c r="C50" s="8" t="s">
        <v>119</v>
      </c>
      <c r="D50" s="20"/>
      <c r="E50" s="9" t="s">
        <v>120</v>
      </c>
      <c r="F50" s="10">
        <v>0</v>
      </c>
      <c r="G50" s="10">
        <v>0</v>
      </c>
      <c r="H50" s="10">
        <v>203.8</v>
      </c>
      <c r="I50" s="10">
        <v>1.33</v>
      </c>
      <c r="J50" s="10">
        <v>5.16</v>
      </c>
      <c r="K50" s="11">
        <v>210.29</v>
      </c>
      <c r="L50" s="10">
        <v>0</v>
      </c>
      <c r="M50" s="10">
        <v>1.49</v>
      </c>
      <c r="N50" s="10">
        <v>1.51</v>
      </c>
      <c r="O50" s="10">
        <v>1.51</v>
      </c>
      <c r="P50" s="10">
        <v>1.32</v>
      </c>
      <c r="Q50" s="10">
        <v>1.01</v>
      </c>
      <c r="R50" s="11">
        <v>217.13</v>
      </c>
      <c r="S50" s="10">
        <v>12.06</v>
      </c>
      <c r="T50" s="10">
        <v>0</v>
      </c>
      <c r="U50" s="10">
        <v>4.7</v>
      </c>
      <c r="V50" s="11">
        <v>16.760000000000002</v>
      </c>
      <c r="W50" s="10">
        <v>2.8</v>
      </c>
      <c r="X50" s="10">
        <v>3.9</v>
      </c>
      <c r="Y50" s="10">
        <v>0</v>
      </c>
      <c r="Z50" s="10">
        <v>1</v>
      </c>
      <c r="AA50" s="12">
        <v>241.59</v>
      </c>
    </row>
    <row r="51" spans="2:27" ht="15.75" x14ac:dyDescent="0.25">
      <c r="B51" s="13">
        <v>902000</v>
      </c>
      <c r="C51" s="14" t="s">
        <v>41</v>
      </c>
      <c r="D51" s="15"/>
      <c r="E51" s="16" t="s">
        <v>121</v>
      </c>
      <c r="F51" s="17">
        <v>0</v>
      </c>
      <c r="G51" s="17">
        <v>0</v>
      </c>
      <c r="H51" s="17">
        <v>223.14</v>
      </c>
      <c r="I51" s="17">
        <v>0.83</v>
      </c>
      <c r="J51" s="17">
        <v>0</v>
      </c>
      <c r="K51" s="18">
        <v>223.97</v>
      </c>
      <c r="L51" s="17">
        <v>0</v>
      </c>
      <c r="M51" s="17">
        <v>1.28</v>
      </c>
      <c r="N51" s="17">
        <v>2.21</v>
      </c>
      <c r="O51" s="17">
        <v>1.07</v>
      </c>
      <c r="P51" s="17">
        <v>1.82</v>
      </c>
      <c r="Q51" s="17">
        <v>1.1000000000000001</v>
      </c>
      <c r="R51" s="18">
        <v>231.45</v>
      </c>
      <c r="S51" s="17">
        <v>12.86</v>
      </c>
      <c r="T51" s="17">
        <v>0</v>
      </c>
      <c r="U51" s="17">
        <v>5.9</v>
      </c>
      <c r="V51" s="18">
        <v>18.760000000000002</v>
      </c>
      <c r="W51" s="17">
        <v>2.04</v>
      </c>
      <c r="X51" s="17">
        <v>4.97</v>
      </c>
      <c r="Y51" s="17">
        <v>-0.25</v>
      </c>
      <c r="Z51" s="17">
        <v>2.6</v>
      </c>
      <c r="AA51" s="19">
        <v>259.57000000000005</v>
      </c>
    </row>
    <row r="52" spans="2:27" ht="15.75" x14ac:dyDescent="0.25">
      <c r="B52" s="7">
        <v>911000</v>
      </c>
      <c r="C52" s="8" t="s">
        <v>122</v>
      </c>
      <c r="D52" s="20"/>
      <c r="E52" s="9" t="s">
        <v>123</v>
      </c>
      <c r="F52" s="10">
        <v>0</v>
      </c>
      <c r="G52" s="10">
        <v>0</v>
      </c>
      <c r="H52" s="10">
        <v>337.83</v>
      </c>
      <c r="I52" s="10">
        <v>0.33</v>
      </c>
      <c r="J52" s="10">
        <v>0</v>
      </c>
      <c r="K52" s="11">
        <v>338.16</v>
      </c>
      <c r="L52" s="10">
        <v>0</v>
      </c>
      <c r="M52" s="10">
        <v>1.69</v>
      </c>
      <c r="N52" s="10">
        <v>4.75</v>
      </c>
      <c r="O52" s="10">
        <v>3.2</v>
      </c>
      <c r="P52" s="10">
        <v>0.12</v>
      </c>
      <c r="Q52" s="10">
        <v>1.53</v>
      </c>
      <c r="R52" s="11">
        <v>349.45</v>
      </c>
      <c r="S52" s="10">
        <v>19.41</v>
      </c>
      <c r="T52" s="10">
        <v>0</v>
      </c>
      <c r="U52" s="10">
        <v>3.5</v>
      </c>
      <c r="V52" s="11">
        <v>22.91</v>
      </c>
      <c r="W52" s="10">
        <v>2.9</v>
      </c>
      <c r="X52" s="10">
        <v>4.08</v>
      </c>
      <c r="Y52" s="10">
        <v>1.1299999999999999</v>
      </c>
      <c r="Z52" s="10">
        <v>1.35</v>
      </c>
      <c r="AA52" s="12">
        <v>381.83000000000004</v>
      </c>
    </row>
    <row r="53" spans="2:27" ht="15.75" x14ac:dyDescent="0.25">
      <c r="B53" s="13">
        <v>916000</v>
      </c>
      <c r="C53" s="14" t="s">
        <v>124</v>
      </c>
      <c r="D53" s="15"/>
      <c r="E53" s="16" t="s">
        <v>125</v>
      </c>
      <c r="F53" s="17">
        <v>0</v>
      </c>
      <c r="G53" s="17">
        <v>0</v>
      </c>
      <c r="H53" s="17">
        <v>350.07</v>
      </c>
      <c r="I53" s="17">
        <v>0.33</v>
      </c>
      <c r="J53" s="17">
        <v>0</v>
      </c>
      <c r="K53" s="18">
        <v>350.4</v>
      </c>
      <c r="L53" s="17">
        <v>0</v>
      </c>
      <c r="M53" s="17">
        <v>0.34</v>
      </c>
      <c r="N53" s="17">
        <v>5.04</v>
      </c>
      <c r="O53" s="17">
        <v>0.24</v>
      </c>
      <c r="P53" s="17">
        <v>1.38</v>
      </c>
      <c r="Q53" s="17">
        <v>1.66</v>
      </c>
      <c r="R53" s="18">
        <v>359.06</v>
      </c>
      <c r="S53" s="17">
        <v>19.95</v>
      </c>
      <c r="T53" s="17">
        <v>0</v>
      </c>
      <c r="U53" s="17">
        <v>6.2</v>
      </c>
      <c r="V53" s="18">
        <v>26.15</v>
      </c>
      <c r="W53" s="17">
        <v>1.22</v>
      </c>
      <c r="X53" s="17">
        <v>5.04</v>
      </c>
      <c r="Y53" s="17">
        <v>0.27</v>
      </c>
      <c r="Z53" s="17">
        <v>5.85</v>
      </c>
      <c r="AA53" s="19">
        <v>397.59000000000003</v>
      </c>
    </row>
    <row r="54" spans="2:27" ht="15.75" x14ac:dyDescent="0.25">
      <c r="B54" s="7">
        <v>938000</v>
      </c>
      <c r="C54" s="8" t="s">
        <v>61</v>
      </c>
      <c r="D54" s="20"/>
      <c r="E54" s="9" t="s">
        <v>126</v>
      </c>
      <c r="F54" s="10">
        <v>0</v>
      </c>
      <c r="G54" s="10">
        <v>0</v>
      </c>
      <c r="H54" s="10">
        <v>252.31</v>
      </c>
      <c r="I54" s="10">
        <v>0</v>
      </c>
      <c r="J54" s="10">
        <v>0</v>
      </c>
      <c r="K54" s="11">
        <v>252.31</v>
      </c>
      <c r="L54" s="10">
        <v>0</v>
      </c>
      <c r="M54" s="10">
        <v>1</v>
      </c>
      <c r="N54" s="10">
        <v>2.09</v>
      </c>
      <c r="O54" s="10">
        <v>0.97</v>
      </c>
      <c r="P54" s="10">
        <v>0</v>
      </c>
      <c r="Q54" s="10">
        <v>1.21</v>
      </c>
      <c r="R54" s="11">
        <v>257.58</v>
      </c>
      <c r="S54" s="10">
        <v>14.31</v>
      </c>
      <c r="T54" s="10">
        <v>0</v>
      </c>
      <c r="U54" s="10">
        <v>3.9</v>
      </c>
      <c r="V54" s="11">
        <v>18.21</v>
      </c>
      <c r="W54" s="10">
        <v>0.74</v>
      </c>
      <c r="X54" s="10">
        <v>3.43</v>
      </c>
      <c r="Y54" s="10">
        <v>2.95</v>
      </c>
      <c r="Z54" s="10">
        <v>3.4</v>
      </c>
      <c r="AA54" s="12">
        <v>286.31</v>
      </c>
    </row>
    <row r="55" spans="2:27" ht="15.75" x14ac:dyDescent="0.25">
      <c r="B55" s="13">
        <v>927000</v>
      </c>
      <c r="C55" s="14" t="s">
        <v>71</v>
      </c>
      <c r="D55" s="15"/>
      <c r="E55" s="16" t="s">
        <v>127</v>
      </c>
      <c r="F55" s="17">
        <v>1.68</v>
      </c>
      <c r="G55" s="17">
        <v>-0.97</v>
      </c>
      <c r="H55" s="17">
        <v>58.51</v>
      </c>
      <c r="I55" s="17">
        <v>0</v>
      </c>
      <c r="J55" s="17">
        <v>2.5099999999999998</v>
      </c>
      <c r="K55" s="18">
        <v>61.73</v>
      </c>
      <c r="L55" s="17">
        <v>0</v>
      </c>
      <c r="M55" s="17">
        <v>4.28</v>
      </c>
      <c r="N55" s="17">
        <v>0</v>
      </c>
      <c r="O55" s="17">
        <v>1.59</v>
      </c>
      <c r="P55" s="17">
        <v>0.21</v>
      </c>
      <c r="Q55" s="17">
        <v>0.28999999999999998</v>
      </c>
      <c r="R55" s="18">
        <v>68.099999999999994</v>
      </c>
      <c r="S55" s="17">
        <v>3.78</v>
      </c>
      <c r="T55" s="17">
        <v>2.2200000000000002</v>
      </c>
      <c r="U55" s="17">
        <v>5.77</v>
      </c>
      <c r="V55" s="18">
        <v>11.77</v>
      </c>
      <c r="W55" s="17">
        <v>0</v>
      </c>
      <c r="X55" s="17">
        <v>1.55</v>
      </c>
      <c r="Y55" s="17">
        <v>0.47</v>
      </c>
      <c r="Z55" s="17">
        <v>4.28</v>
      </c>
      <c r="AA55" s="19">
        <v>86.17</v>
      </c>
    </row>
    <row r="56" spans="2:27" ht="15.75" x14ac:dyDescent="0.25">
      <c r="B56" s="7">
        <v>927002</v>
      </c>
      <c r="C56" s="8" t="s">
        <v>71</v>
      </c>
      <c r="D56" s="8" t="s">
        <v>71</v>
      </c>
      <c r="E56" s="9" t="s">
        <v>128</v>
      </c>
      <c r="F56" s="10">
        <v>0.37</v>
      </c>
      <c r="G56" s="10">
        <v>0</v>
      </c>
      <c r="H56" s="10">
        <v>8.42</v>
      </c>
      <c r="I56" s="10">
        <v>0</v>
      </c>
      <c r="J56" s="10">
        <v>0.28999999999999998</v>
      </c>
      <c r="K56" s="11">
        <v>9.08</v>
      </c>
      <c r="L56" s="10">
        <v>0</v>
      </c>
      <c r="M56" s="10">
        <v>0</v>
      </c>
      <c r="N56" s="10">
        <v>0</v>
      </c>
      <c r="O56" s="10">
        <v>0.56000000000000005</v>
      </c>
      <c r="P56" s="10">
        <v>0</v>
      </c>
      <c r="Q56" s="10">
        <v>0</v>
      </c>
      <c r="R56" s="11">
        <v>9.64</v>
      </c>
      <c r="S56" s="10">
        <v>0.54</v>
      </c>
      <c r="T56" s="10">
        <v>0</v>
      </c>
      <c r="U56" s="10">
        <v>0.28999999999999998</v>
      </c>
      <c r="V56" s="11">
        <v>0.83</v>
      </c>
      <c r="W56" s="10">
        <v>0</v>
      </c>
      <c r="X56" s="10">
        <v>0.09</v>
      </c>
      <c r="Y56" s="10">
        <v>0</v>
      </c>
      <c r="Z56" s="10">
        <v>0</v>
      </c>
      <c r="AA56" s="12">
        <v>10.56</v>
      </c>
    </row>
    <row r="57" spans="2:27" ht="15.75" x14ac:dyDescent="0.25">
      <c r="B57" s="13">
        <v>930000</v>
      </c>
      <c r="C57" s="14" t="s">
        <v>50</v>
      </c>
      <c r="D57" s="15"/>
      <c r="E57" s="16" t="s">
        <v>129</v>
      </c>
      <c r="F57" s="17">
        <v>0</v>
      </c>
      <c r="G57" s="17">
        <v>0</v>
      </c>
      <c r="H57" s="17">
        <v>451.05</v>
      </c>
      <c r="I57" s="17">
        <v>0.66</v>
      </c>
      <c r="J57" s="17">
        <v>1.52</v>
      </c>
      <c r="K57" s="18">
        <v>453.23</v>
      </c>
      <c r="L57" s="17">
        <v>0</v>
      </c>
      <c r="M57" s="17">
        <v>1.49</v>
      </c>
      <c r="N57" s="17">
        <v>5.62</v>
      </c>
      <c r="O57" s="17">
        <v>0.52</v>
      </c>
      <c r="P57" s="17">
        <v>2.27</v>
      </c>
      <c r="Q57" s="17">
        <v>2.08</v>
      </c>
      <c r="R57" s="18">
        <v>465.21</v>
      </c>
      <c r="S57" s="17">
        <v>25.85</v>
      </c>
      <c r="T57" s="17">
        <v>0</v>
      </c>
      <c r="U57" s="17">
        <v>5.2</v>
      </c>
      <c r="V57" s="18">
        <v>31.05</v>
      </c>
      <c r="W57" s="17">
        <v>0.82</v>
      </c>
      <c r="X57" s="17">
        <v>5.35</v>
      </c>
      <c r="Y57" s="17">
        <v>0.5</v>
      </c>
      <c r="Z57" s="17">
        <v>2.8</v>
      </c>
      <c r="AA57" s="19">
        <v>505.73</v>
      </c>
    </row>
    <row r="58" spans="2:27" ht="15.75" x14ac:dyDescent="0.25">
      <c r="B58" s="7">
        <v>919000</v>
      </c>
      <c r="C58" s="8" t="s">
        <v>130</v>
      </c>
      <c r="D58" s="8" t="s">
        <v>131</v>
      </c>
      <c r="E58" s="9" t="s">
        <v>132</v>
      </c>
      <c r="F58" s="10">
        <v>0</v>
      </c>
      <c r="G58" s="10">
        <v>0</v>
      </c>
      <c r="H58" s="10">
        <v>191.63</v>
      </c>
      <c r="I58" s="10">
        <v>0.33</v>
      </c>
      <c r="J58" s="10">
        <v>2.91</v>
      </c>
      <c r="K58" s="11">
        <v>194.87</v>
      </c>
      <c r="L58" s="10">
        <v>0</v>
      </c>
      <c r="M58" s="10">
        <v>3.99</v>
      </c>
      <c r="N58" s="10">
        <v>2.46</v>
      </c>
      <c r="O58" s="10">
        <v>1.58</v>
      </c>
      <c r="P58" s="10">
        <v>0.9</v>
      </c>
      <c r="Q58" s="10">
        <v>1.04</v>
      </c>
      <c r="R58" s="11">
        <v>204.84</v>
      </c>
      <c r="S58" s="10">
        <v>11.38</v>
      </c>
      <c r="T58" s="10">
        <v>0</v>
      </c>
      <c r="U58" s="10">
        <v>4.9000000000000004</v>
      </c>
      <c r="V58" s="11">
        <v>16.28</v>
      </c>
      <c r="W58" s="10">
        <v>0.89</v>
      </c>
      <c r="X58" s="10">
        <v>5</v>
      </c>
      <c r="Y58" s="10">
        <v>0.5</v>
      </c>
      <c r="Z58" s="10">
        <v>1.4</v>
      </c>
      <c r="AA58" s="12">
        <v>228.91</v>
      </c>
    </row>
    <row r="59" spans="2:27" ht="15.75" x14ac:dyDescent="0.25">
      <c r="B59" s="13">
        <v>919002</v>
      </c>
      <c r="C59" s="14" t="s">
        <v>130</v>
      </c>
      <c r="D59" s="14" t="s">
        <v>44</v>
      </c>
      <c r="E59" s="16" t="s">
        <v>133</v>
      </c>
      <c r="F59" s="17">
        <v>0.59</v>
      </c>
      <c r="G59" s="17">
        <v>0</v>
      </c>
      <c r="H59" s="17">
        <v>113.75</v>
      </c>
      <c r="I59" s="17">
        <v>0</v>
      </c>
      <c r="J59" s="17">
        <v>0</v>
      </c>
      <c r="K59" s="18">
        <v>114.34</v>
      </c>
      <c r="L59" s="17">
        <v>0</v>
      </c>
      <c r="M59" s="17">
        <v>0</v>
      </c>
      <c r="N59" s="17">
        <v>0.56999999999999995</v>
      </c>
      <c r="O59" s="17">
        <v>1.02</v>
      </c>
      <c r="P59" s="17">
        <v>0</v>
      </c>
      <c r="Q59" s="17">
        <v>0.46</v>
      </c>
      <c r="R59" s="18">
        <v>116.39</v>
      </c>
      <c r="S59" s="17">
        <v>6.47</v>
      </c>
      <c r="T59" s="17">
        <v>0</v>
      </c>
      <c r="U59" s="17">
        <v>0</v>
      </c>
      <c r="V59" s="18">
        <v>6.47</v>
      </c>
      <c r="W59" s="17">
        <v>0</v>
      </c>
      <c r="X59" s="17">
        <v>0</v>
      </c>
      <c r="Y59" s="17">
        <v>0</v>
      </c>
      <c r="Z59" s="17">
        <v>0</v>
      </c>
      <c r="AA59" s="19">
        <v>122.86</v>
      </c>
    </row>
    <row r="60" spans="2:27" ht="15.75" x14ac:dyDescent="0.25">
      <c r="B60" s="7">
        <v>920001</v>
      </c>
      <c r="C60" s="8" t="s">
        <v>26</v>
      </c>
      <c r="D60" s="8" t="s">
        <v>134</v>
      </c>
      <c r="E60" s="9" t="s">
        <v>135</v>
      </c>
      <c r="F60" s="10">
        <v>1.02</v>
      </c>
      <c r="G60" s="10">
        <v>0</v>
      </c>
      <c r="H60" s="10">
        <v>17.41</v>
      </c>
      <c r="I60" s="10">
        <v>0</v>
      </c>
      <c r="J60" s="10">
        <v>0.17</v>
      </c>
      <c r="K60" s="11">
        <v>18.600000000000001</v>
      </c>
      <c r="L60" s="10">
        <v>0</v>
      </c>
      <c r="M60" s="10">
        <v>0</v>
      </c>
      <c r="N60" s="10">
        <v>0</v>
      </c>
      <c r="O60" s="10">
        <v>1.41</v>
      </c>
      <c r="P60" s="10">
        <v>0</v>
      </c>
      <c r="Q60" s="10">
        <v>0.11</v>
      </c>
      <c r="R60" s="11">
        <v>20.12</v>
      </c>
      <c r="S60" s="10">
        <v>1.1200000000000001</v>
      </c>
      <c r="T60" s="10">
        <v>0</v>
      </c>
      <c r="U60" s="10">
        <v>1.2</v>
      </c>
      <c r="V60" s="11">
        <v>2.3199999999999998</v>
      </c>
      <c r="W60" s="10">
        <v>0.2</v>
      </c>
      <c r="X60" s="10">
        <v>0.26</v>
      </c>
      <c r="Y60" s="10">
        <v>0</v>
      </c>
      <c r="Z60" s="10">
        <v>0</v>
      </c>
      <c r="AA60" s="12">
        <v>22.89</v>
      </c>
    </row>
    <row r="61" spans="2:27" ht="15.75" x14ac:dyDescent="0.25">
      <c r="B61" s="13">
        <v>920002</v>
      </c>
      <c r="C61" s="14" t="s">
        <v>26</v>
      </c>
      <c r="D61" s="14" t="s">
        <v>136</v>
      </c>
      <c r="E61" s="16" t="s">
        <v>137</v>
      </c>
      <c r="F61" s="17">
        <v>0.85</v>
      </c>
      <c r="G61" s="17">
        <v>0</v>
      </c>
      <c r="H61" s="17">
        <v>39.5</v>
      </c>
      <c r="I61" s="17">
        <v>0</v>
      </c>
      <c r="J61" s="17">
        <v>0</v>
      </c>
      <c r="K61" s="18">
        <v>40.35</v>
      </c>
      <c r="L61" s="17">
        <v>0</v>
      </c>
      <c r="M61" s="17">
        <v>0</v>
      </c>
      <c r="N61" s="17">
        <v>0.15</v>
      </c>
      <c r="O61" s="17">
        <v>0.63</v>
      </c>
      <c r="P61" s="17">
        <v>0.5</v>
      </c>
      <c r="Q61" s="17">
        <v>0.21</v>
      </c>
      <c r="R61" s="18">
        <v>41.84</v>
      </c>
      <c r="S61" s="17">
        <v>2.3199999999999998</v>
      </c>
      <c r="T61" s="17">
        <v>0</v>
      </c>
      <c r="U61" s="17">
        <v>1.25</v>
      </c>
      <c r="V61" s="18">
        <v>3.57</v>
      </c>
      <c r="W61" s="17">
        <v>0.2</v>
      </c>
      <c r="X61" s="17">
        <v>0.52</v>
      </c>
      <c r="Y61" s="17">
        <v>0</v>
      </c>
      <c r="Z61" s="17">
        <v>0</v>
      </c>
      <c r="AA61" s="19">
        <v>46.13</v>
      </c>
    </row>
    <row r="62" spans="2:27" ht="15.75" x14ac:dyDescent="0.25">
      <c r="B62" s="7">
        <v>901000</v>
      </c>
      <c r="C62" s="8" t="s">
        <v>70</v>
      </c>
      <c r="D62" s="20"/>
      <c r="E62" s="9" t="s">
        <v>138</v>
      </c>
      <c r="F62" s="10">
        <v>0</v>
      </c>
      <c r="G62" s="10">
        <v>0</v>
      </c>
      <c r="H62" s="10">
        <v>180.76</v>
      </c>
      <c r="I62" s="10">
        <v>0.33</v>
      </c>
      <c r="J62" s="10">
        <v>6.81</v>
      </c>
      <c r="K62" s="11">
        <v>187.9</v>
      </c>
      <c r="L62" s="10">
        <v>0</v>
      </c>
      <c r="M62" s="10">
        <v>6.72</v>
      </c>
      <c r="N62" s="10">
        <v>0.98</v>
      </c>
      <c r="O62" s="10">
        <v>3.13</v>
      </c>
      <c r="P62" s="10">
        <v>0.73</v>
      </c>
      <c r="Q62" s="10">
        <v>0.98</v>
      </c>
      <c r="R62" s="11">
        <v>200.44</v>
      </c>
      <c r="S62" s="10">
        <v>11.14</v>
      </c>
      <c r="T62" s="10">
        <v>0</v>
      </c>
      <c r="U62" s="10">
        <v>7.4</v>
      </c>
      <c r="V62" s="11">
        <v>18.54</v>
      </c>
      <c r="W62" s="10">
        <v>0</v>
      </c>
      <c r="X62" s="10">
        <v>3.69</v>
      </c>
      <c r="Y62" s="10">
        <v>0.2</v>
      </c>
      <c r="Z62" s="10">
        <v>2.4500000000000002</v>
      </c>
      <c r="AA62" s="12">
        <v>225.32</v>
      </c>
    </row>
    <row r="63" spans="2:27" ht="15.75" x14ac:dyDescent="0.25">
      <c r="B63" s="13">
        <v>901001</v>
      </c>
      <c r="C63" s="14" t="s">
        <v>70</v>
      </c>
      <c r="D63" s="14" t="s">
        <v>61</v>
      </c>
      <c r="E63" s="16" t="s">
        <v>139</v>
      </c>
      <c r="F63" s="17">
        <v>0</v>
      </c>
      <c r="G63" s="17">
        <v>0</v>
      </c>
      <c r="H63" s="17">
        <v>2.65</v>
      </c>
      <c r="I63" s="17">
        <v>0</v>
      </c>
      <c r="J63" s="17">
        <v>0.65</v>
      </c>
      <c r="K63" s="18">
        <v>3.3</v>
      </c>
      <c r="L63" s="17">
        <v>37.82</v>
      </c>
      <c r="M63" s="17">
        <v>0.5</v>
      </c>
      <c r="N63" s="17">
        <v>0</v>
      </c>
      <c r="O63" s="17">
        <v>0.42</v>
      </c>
      <c r="P63" s="17">
        <v>0</v>
      </c>
      <c r="Q63" s="17">
        <v>0.2</v>
      </c>
      <c r="R63" s="18">
        <v>42.23</v>
      </c>
      <c r="S63" s="17">
        <v>2.35</v>
      </c>
      <c r="T63" s="17">
        <v>0</v>
      </c>
      <c r="U63" s="17">
        <v>1.4</v>
      </c>
      <c r="V63" s="18">
        <v>3.75</v>
      </c>
      <c r="W63" s="17">
        <v>0</v>
      </c>
      <c r="X63" s="17">
        <v>0.62</v>
      </c>
      <c r="Y63" s="17">
        <v>0</v>
      </c>
      <c r="Z63" s="17">
        <v>0</v>
      </c>
      <c r="AA63" s="19">
        <v>46.6</v>
      </c>
    </row>
    <row r="64" spans="2:27" ht="15.75" x14ac:dyDescent="0.25">
      <c r="B64" s="7">
        <v>922000</v>
      </c>
      <c r="C64" s="8" t="s">
        <v>140</v>
      </c>
      <c r="D64" s="20"/>
      <c r="E64" s="9" t="s">
        <v>141</v>
      </c>
      <c r="F64" s="10">
        <v>0.22</v>
      </c>
      <c r="G64" s="10">
        <v>0</v>
      </c>
      <c r="H64" s="10">
        <v>86.12</v>
      </c>
      <c r="I64" s="10">
        <v>0</v>
      </c>
      <c r="J64" s="10">
        <v>4.25</v>
      </c>
      <c r="K64" s="11">
        <v>90.59</v>
      </c>
      <c r="L64" s="10">
        <v>0</v>
      </c>
      <c r="M64" s="10">
        <v>2.87</v>
      </c>
      <c r="N64" s="10">
        <v>0.25</v>
      </c>
      <c r="O64" s="10">
        <v>1.74</v>
      </c>
      <c r="P64" s="10">
        <v>0.66</v>
      </c>
      <c r="Q64" s="10">
        <v>0.46</v>
      </c>
      <c r="R64" s="11">
        <v>96.57</v>
      </c>
      <c r="S64" s="10">
        <v>5.36</v>
      </c>
      <c r="T64" s="10">
        <v>0.64</v>
      </c>
      <c r="U64" s="10">
        <v>2.9</v>
      </c>
      <c r="V64" s="11">
        <v>8.9</v>
      </c>
      <c r="W64" s="10">
        <v>0</v>
      </c>
      <c r="X64" s="10">
        <v>1.95</v>
      </c>
      <c r="Y64" s="10">
        <v>-0.1</v>
      </c>
      <c r="Z64" s="10">
        <v>1.85</v>
      </c>
      <c r="AA64" s="12">
        <v>109.16999999999999</v>
      </c>
    </row>
    <row r="65" spans="2:27" ht="15.75" x14ac:dyDescent="0.25">
      <c r="B65" s="13">
        <v>915000</v>
      </c>
      <c r="C65" s="14" t="s">
        <v>142</v>
      </c>
      <c r="D65" s="15"/>
      <c r="E65" s="16" t="s">
        <v>143</v>
      </c>
      <c r="F65" s="17">
        <v>0.13</v>
      </c>
      <c r="G65" s="17">
        <v>0</v>
      </c>
      <c r="H65" s="17">
        <v>176.42</v>
      </c>
      <c r="I65" s="17">
        <v>0.33</v>
      </c>
      <c r="J65" s="17">
        <v>0.79</v>
      </c>
      <c r="K65" s="18">
        <v>177.67</v>
      </c>
      <c r="L65" s="17">
        <v>0</v>
      </c>
      <c r="M65" s="17">
        <v>1.22</v>
      </c>
      <c r="N65" s="17">
        <v>1.95</v>
      </c>
      <c r="O65" s="17">
        <v>0.91</v>
      </c>
      <c r="P65" s="17">
        <v>0</v>
      </c>
      <c r="Q65" s="17">
        <v>0.88</v>
      </c>
      <c r="R65" s="18">
        <v>182.63</v>
      </c>
      <c r="S65" s="17">
        <v>10.15</v>
      </c>
      <c r="T65" s="17">
        <v>0</v>
      </c>
      <c r="U65" s="17">
        <v>4.0999999999999996</v>
      </c>
      <c r="V65" s="18">
        <v>14.25</v>
      </c>
      <c r="W65" s="17">
        <v>2.5</v>
      </c>
      <c r="X65" s="17">
        <v>2.54</v>
      </c>
      <c r="Y65" s="17">
        <v>0</v>
      </c>
      <c r="Z65" s="17">
        <v>1.75</v>
      </c>
      <c r="AA65" s="19">
        <v>203.67</v>
      </c>
    </row>
    <row r="66" spans="2:27" ht="15.75" x14ac:dyDescent="0.25">
      <c r="B66" s="7">
        <v>903000</v>
      </c>
      <c r="C66" s="8" t="s">
        <v>144</v>
      </c>
      <c r="D66" s="20"/>
      <c r="E66" s="9" t="s">
        <v>145</v>
      </c>
      <c r="F66" s="10">
        <v>0</v>
      </c>
      <c r="G66" s="10">
        <v>-5.08</v>
      </c>
      <c r="H66" s="10">
        <v>443.18</v>
      </c>
      <c r="I66" s="10">
        <v>0.66</v>
      </c>
      <c r="J66" s="10">
        <v>0</v>
      </c>
      <c r="K66" s="11">
        <v>438.76</v>
      </c>
      <c r="L66" s="10">
        <v>0</v>
      </c>
      <c r="M66" s="10">
        <v>6</v>
      </c>
      <c r="N66" s="10">
        <v>4.58</v>
      </c>
      <c r="O66" s="10">
        <v>0.97</v>
      </c>
      <c r="P66" s="10">
        <v>1.78</v>
      </c>
      <c r="Q66" s="10">
        <v>2.1</v>
      </c>
      <c r="R66" s="11">
        <v>454.19</v>
      </c>
      <c r="S66" s="10">
        <v>25.23</v>
      </c>
      <c r="T66" s="10">
        <v>0</v>
      </c>
      <c r="U66" s="10">
        <v>14.25</v>
      </c>
      <c r="V66" s="11">
        <v>39.479999999999997</v>
      </c>
      <c r="W66" s="10">
        <v>0</v>
      </c>
      <c r="X66" s="10">
        <v>4.93</v>
      </c>
      <c r="Y66" s="10">
        <v>1.94</v>
      </c>
      <c r="Z66" s="10">
        <v>14.82</v>
      </c>
      <c r="AA66" s="12">
        <v>515.36</v>
      </c>
    </row>
    <row r="67" spans="2:27" ht="15.75" x14ac:dyDescent="0.25">
      <c r="B67" s="13">
        <v>908000</v>
      </c>
      <c r="C67" s="14" t="s">
        <v>146</v>
      </c>
      <c r="D67" s="15"/>
      <c r="E67" s="16" t="s">
        <v>147</v>
      </c>
      <c r="F67" s="17">
        <v>0</v>
      </c>
      <c r="G67" s="17">
        <v>0</v>
      </c>
      <c r="H67" s="17">
        <v>219.68</v>
      </c>
      <c r="I67" s="17">
        <v>0.33</v>
      </c>
      <c r="J67" s="17">
        <v>0</v>
      </c>
      <c r="K67" s="18">
        <v>220.01</v>
      </c>
      <c r="L67" s="17">
        <v>0</v>
      </c>
      <c r="M67" s="17">
        <v>1.05</v>
      </c>
      <c r="N67" s="17">
        <v>2.36</v>
      </c>
      <c r="O67" s="17">
        <v>0.11</v>
      </c>
      <c r="P67" s="17">
        <v>0.99</v>
      </c>
      <c r="Q67" s="17">
        <v>1</v>
      </c>
      <c r="R67" s="18">
        <v>225.52</v>
      </c>
      <c r="S67" s="17">
        <v>12.53</v>
      </c>
      <c r="T67" s="17">
        <v>0</v>
      </c>
      <c r="U67" s="17">
        <v>2.8</v>
      </c>
      <c r="V67" s="18">
        <v>15.33</v>
      </c>
      <c r="W67" s="17">
        <v>1.02</v>
      </c>
      <c r="X67" s="17">
        <v>3.06</v>
      </c>
      <c r="Y67" s="17">
        <v>0.13</v>
      </c>
      <c r="Z67" s="17">
        <v>2.6</v>
      </c>
      <c r="AA67" s="19">
        <v>247.66</v>
      </c>
    </row>
    <row r="68" spans="2:27" ht="15.75" x14ac:dyDescent="0.25">
      <c r="B68" s="7">
        <v>928000</v>
      </c>
      <c r="C68" s="8" t="s">
        <v>49</v>
      </c>
      <c r="D68" s="20"/>
      <c r="E68" s="9" t="s">
        <v>148</v>
      </c>
      <c r="F68" s="10">
        <v>0</v>
      </c>
      <c r="G68" s="10">
        <v>0</v>
      </c>
      <c r="H68" s="10">
        <v>290.37</v>
      </c>
      <c r="I68" s="10">
        <v>0</v>
      </c>
      <c r="J68" s="10">
        <v>1.67</v>
      </c>
      <c r="K68" s="11">
        <v>292.04000000000002</v>
      </c>
      <c r="L68" s="10">
        <v>0</v>
      </c>
      <c r="M68" s="10">
        <v>3.06</v>
      </c>
      <c r="N68" s="10">
        <v>2.8</v>
      </c>
      <c r="O68" s="10">
        <v>0.73</v>
      </c>
      <c r="P68" s="10">
        <v>2.73</v>
      </c>
      <c r="Q68" s="10">
        <v>1.47</v>
      </c>
      <c r="R68" s="11">
        <v>302.83</v>
      </c>
      <c r="S68" s="10">
        <v>16.82</v>
      </c>
      <c r="T68" s="10">
        <v>0</v>
      </c>
      <c r="U68" s="10">
        <v>5.05</v>
      </c>
      <c r="V68" s="11">
        <v>21.87</v>
      </c>
      <c r="W68" s="10">
        <v>1.76</v>
      </c>
      <c r="X68" s="10">
        <v>3.7</v>
      </c>
      <c r="Y68" s="10">
        <v>0.1</v>
      </c>
      <c r="Z68" s="10">
        <v>1.35</v>
      </c>
      <c r="AA68" s="12">
        <v>331.61</v>
      </c>
    </row>
    <row r="69" spans="2:27" ht="15.75" x14ac:dyDescent="0.25">
      <c r="B69" s="13">
        <v>912000</v>
      </c>
      <c r="C69" s="14" t="s">
        <v>149</v>
      </c>
      <c r="D69" s="15"/>
      <c r="E69" s="16" t="s">
        <v>150</v>
      </c>
      <c r="F69" s="17">
        <v>0</v>
      </c>
      <c r="G69" s="17">
        <v>0</v>
      </c>
      <c r="H69" s="17">
        <v>251.65</v>
      </c>
      <c r="I69" s="17">
        <v>0</v>
      </c>
      <c r="J69" s="17">
        <v>0</v>
      </c>
      <c r="K69" s="18">
        <v>251.65</v>
      </c>
      <c r="L69" s="17">
        <v>0</v>
      </c>
      <c r="M69" s="17">
        <v>1.1200000000000001</v>
      </c>
      <c r="N69" s="17">
        <v>2.37</v>
      </c>
      <c r="O69" s="17">
        <v>1.48</v>
      </c>
      <c r="P69" s="17">
        <v>1.1000000000000001</v>
      </c>
      <c r="Q69" s="17">
        <v>1.2</v>
      </c>
      <c r="R69" s="18">
        <v>258.92</v>
      </c>
      <c r="S69" s="17">
        <v>14.38</v>
      </c>
      <c r="T69" s="17">
        <v>0</v>
      </c>
      <c r="U69" s="17">
        <v>4.0999999999999996</v>
      </c>
      <c r="V69" s="18">
        <v>18.48</v>
      </c>
      <c r="W69" s="17">
        <v>0.39</v>
      </c>
      <c r="X69" s="17">
        <v>2.91</v>
      </c>
      <c r="Y69" s="17">
        <v>0.9</v>
      </c>
      <c r="Z69" s="17">
        <v>2.4500000000000002</v>
      </c>
      <c r="AA69" s="19">
        <v>284.06</v>
      </c>
    </row>
    <row r="70" spans="2:27" ht="15.75" x14ac:dyDescent="0.25">
      <c r="B70" s="7">
        <v>931002</v>
      </c>
      <c r="C70" s="8" t="s">
        <v>151</v>
      </c>
      <c r="D70" s="20"/>
      <c r="E70" s="9" t="s">
        <v>152</v>
      </c>
      <c r="F70" s="10">
        <v>1.58</v>
      </c>
      <c r="G70" s="10">
        <v>0</v>
      </c>
      <c r="H70" s="10">
        <v>48.92</v>
      </c>
      <c r="I70" s="10">
        <v>0</v>
      </c>
      <c r="J70" s="10">
        <v>7.81</v>
      </c>
      <c r="K70" s="11">
        <v>58.31</v>
      </c>
      <c r="L70" s="10">
        <v>0</v>
      </c>
      <c r="M70" s="10">
        <v>3.14</v>
      </c>
      <c r="N70" s="10">
        <v>0.15</v>
      </c>
      <c r="O70" s="10">
        <v>3.39</v>
      </c>
      <c r="P70" s="10">
        <v>0.37</v>
      </c>
      <c r="Q70" s="10">
        <v>0.32</v>
      </c>
      <c r="R70" s="11">
        <v>65.680000000000007</v>
      </c>
      <c r="S70" s="10">
        <v>3.65</v>
      </c>
      <c r="T70" s="10">
        <v>2.11</v>
      </c>
      <c r="U70" s="10">
        <v>1.3</v>
      </c>
      <c r="V70" s="11">
        <v>7.06</v>
      </c>
      <c r="W70" s="10">
        <v>0.17</v>
      </c>
      <c r="X70" s="10">
        <v>1.61</v>
      </c>
      <c r="Y70" s="10">
        <v>0</v>
      </c>
      <c r="Z70" s="10">
        <v>0.5</v>
      </c>
      <c r="AA70" s="12">
        <v>75.02</v>
      </c>
    </row>
    <row r="71" spans="2:27" ht="15.75" x14ac:dyDescent="0.25">
      <c r="B71" s="13">
        <v>931003</v>
      </c>
      <c r="C71" s="14" t="s">
        <v>151</v>
      </c>
      <c r="D71" s="14" t="s">
        <v>100</v>
      </c>
      <c r="E71" s="16" t="s">
        <v>153</v>
      </c>
      <c r="F71" s="17">
        <v>0.44</v>
      </c>
      <c r="G71" s="17">
        <v>0</v>
      </c>
      <c r="H71" s="17">
        <v>1.81</v>
      </c>
      <c r="I71" s="17">
        <v>0</v>
      </c>
      <c r="J71" s="17">
        <v>1.56</v>
      </c>
      <c r="K71" s="18">
        <v>3.81</v>
      </c>
      <c r="L71" s="17">
        <v>0</v>
      </c>
      <c r="M71" s="17">
        <v>0</v>
      </c>
      <c r="N71" s="17">
        <v>0</v>
      </c>
      <c r="O71" s="17">
        <v>0.56000000000000005</v>
      </c>
      <c r="P71" s="17">
        <v>0</v>
      </c>
      <c r="Q71" s="17">
        <v>0</v>
      </c>
      <c r="R71" s="18">
        <v>4.37</v>
      </c>
      <c r="S71" s="17">
        <v>0.24</v>
      </c>
      <c r="T71" s="17">
        <v>0</v>
      </c>
      <c r="U71" s="17">
        <v>0</v>
      </c>
      <c r="V71" s="18">
        <v>0.24</v>
      </c>
      <c r="W71" s="17">
        <v>0</v>
      </c>
      <c r="X71" s="17">
        <v>0</v>
      </c>
      <c r="Y71" s="17">
        <v>0</v>
      </c>
      <c r="Z71" s="17">
        <v>0</v>
      </c>
      <c r="AA71" s="19">
        <v>4.6100000000000003</v>
      </c>
    </row>
    <row r="72" spans="2:27" ht="15.75" x14ac:dyDescent="0.25">
      <c r="B72" s="7">
        <v>906000</v>
      </c>
      <c r="C72" s="8" t="s">
        <v>56</v>
      </c>
      <c r="D72" s="20"/>
      <c r="E72" s="9" t="s">
        <v>154</v>
      </c>
      <c r="F72" s="10">
        <v>0.16</v>
      </c>
      <c r="G72" s="10">
        <v>0</v>
      </c>
      <c r="H72" s="10">
        <v>94.84</v>
      </c>
      <c r="I72" s="10">
        <v>1</v>
      </c>
      <c r="J72" s="10">
        <v>1.58</v>
      </c>
      <c r="K72" s="11">
        <v>97.58</v>
      </c>
      <c r="L72" s="10">
        <v>0</v>
      </c>
      <c r="M72" s="10">
        <v>2.23</v>
      </c>
      <c r="N72" s="10">
        <v>0.31</v>
      </c>
      <c r="O72" s="10">
        <v>2.12</v>
      </c>
      <c r="P72" s="10">
        <v>0.76</v>
      </c>
      <c r="Q72" s="10">
        <v>0.46</v>
      </c>
      <c r="R72" s="11">
        <v>103.46</v>
      </c>
      <c r="S72" s="10">
        <v>5.75</v>
      </c>
      <c r="T72" s="10">
        <v>0.25</v>
      </c>
      <c r="U72" s="10">
        <v>2.4</v>
      </c>
      <c r="V72" s="11">
        <v>8.4</v>
      </c>
      <c r="W72" s="10">
        <v>1.4</v>
      </c>
      <c r="X72" s="10">
        <v>2</v>
      </c>
      <c r="Y72" s="10">
        <v>0</v>
      </c>
      <c r="Z72" s="10">
        <v>0.95</v>
      </c>
      <c r="AA72" s="12">
        <v>116.21000000000001</v>
      </c>
    </row>
    <row r="73" spans="2:27" ht="15.75" x14ac:dyDescent="0.25">
      <c r="B73" s="13">
        <v>904000</v>
      </c>
      <c r="C73" s="14" t="s">
        <v>155</v>
      </c>
      <c r="D73" s="15"/>
      <c r="E73" s="16" t="s">
        <v>156</v>
      </c>
      <c r="F73" s="17">
        <v>0</v>
      </c>
      <c r="G73" s="17">
        <v>0</v>
      </c>
      <c r="H73" s="17">
        <v>385.95</v>
      </c>
      <c r="I73" s="17">
        <v>0.33</v>
      </c>
      <c r="J73" s="17">
        <v>0</v>
      </c>
      <c r="K73" s="18">
        <v>386.28</v>
      </c>
      <c r="L73" s="17">
        <v>0</v>
      </c>
      <c r="M73" s="17">
        <v>1.63</v>
      </c>
      <c r="N73" s="17">
        <v>3.7</v>
      </c>
      <c r="O73" s="17">
        <v>0.98</v>
      </c>
      <c r="P73" s="17">
        <v>2.3199999999999998</v>
      </c>
      <c r="Q73" s="17">
        <v>1.91</v>
      </c>
      <c r="R73" s="18">
        <v>396.82</v>
      </c>
      <c r="S73" s="17">
        <v>22.05</v>
      </c>
      <c r="T73" s="17">
        <v>0</v>
      </c>
      <c r="U73" s="17">
        <v>7</v>
      </c>
      <c r="V73" s="18">
        <v>29.05</v>
      </c>
      <c r="W73" s="17">
        <v>2.81</v>
      </c>
      <c r="X73" s="17">
        <v>6.48</v>
      </c>
      <c r="Y73" s="17">
        <v>2.2000000000000002</v>
      </c>
      <c r="Z73" s="17">
        <v>3.5</v>
      </c>
      <c r="AA73" s="19">
        <v>440.86</v>
      </c>
    </row>
    <row r="74" spans="2:27" ht="15.75" x14ac:dyDescent="0.25">
      <c r="B74" s="7">
        <v>907002</v>
      </c>
      <c r="C74" s="8" t="s">
        <v>157</v>
      </c>
      <c r="D74" s="20"/>
      <c r="E74" s="9" t="s">
        <v>158</v>
      </c>
      <c r="F74" s="10">
        <v>0.3</v>
      </c>
      <c r="G74" s="10">
        <v>0</v>
      </c>
      <c r="H74" s="10">
        <v>81.86</v>
      </c>
      <c r="I74" s="10">
        <v>0</v>
      </c>
      <c r="J74" s="10">
        <v>0</v>
      </c>
      <c r="K74" s="11">
        <v>82.16</v>
      </c>
      <c r="L74" s="10">
        <v>0</v>
      </c>
      <c r="M74" s="10">
        <v>2.35</v>
      </c>
      <c r="N74" s="10">
        <v>0.25</v>
      </c>
      <c r="O74" s="10">
        <v>2.7</v>
      </c>
      <c r="P74" s="10">
        <v>0.73</v>
      </c>
      <c r="Q74" s="10">
        <v>0.42</v>
      </c>
      <c r="R74" s="11">
        <v>88.61</v>
      </c>
      <c r="S74" s="10">
        <v>4.92</v>
      </c>
      <c r="T74" s="10">
        <v>1.08</v>
      </c>
      <c r="U74" s="10">
        <v>1.4</v>
      </c>
      <c r="V74" s="11">
        <v>7.4</v>
      </c>
      <c r="W74" s="10">
        <v>0</v>
      </c>
      <c r="X74" s="10">
        <v>1.46</v>
      </c>
      <c r="Y74" s="10">
        <v>0</v>
      </c>
      <c r="Z74" s="10">
        <v>3.02</v>
      </c>
      <c r="AA74" s="12">
        <v>100.49</v>
      </c>
    </row>
    <row r="75" spans="2:27" ht="15.75" x14ac:dyDescent="0.25">
      <c r="B75" s="13">
        <v>932004</v>
      </c>
      <c r="C75" s="14" t="s">
        <v>44</v>
      </c>
      <c r="D75" s="15"/>
      <c r="E75" s="16" t="s">
        <v>159</v>
      </c>
      <c r="F75" s="17">
        <v>0.1</v>
      </c>
      <c r="G75" s="17">
        <v>0</v>
      </c>
      <c r="H75" s="17">
        <v>76.97</v>
      </c>
      <c r="I75" s="17">
        <v>0</v>
      </c>
      <c r="J75" s="17">
        <v>1.76</v>
      </c>
      <c r="K75" s="18">
        <v>78.83</v>
      </c>
      <c r="L75" s="17">
        <v>0</v>
      </c>
      <c r="M75" s="17">
        <v>1.28</v>
      </c>
      <c r="N75" s="17">
        <v>0.27</v>
      </c>
      <c r="O75" s="17">
        <v>1.62</v>
      </c>
      <c r="P75" s="17">
        <v>0.62</v>
      </c>
      <c r="Q75" s="17">
        <v>0.38</v>
      </c>
      <c r="R75" s="18">
        <v>83</v>
      </c>
      <c r="S75" s="17">
        <v>4.6100000000000003</v>
      </c>
      <c r="T75" s="17">
        <v>1.39</v>
      </c>
      <c r="U75" s="17">
        <v>1.45</v>
      </c>
      <c r="V75" s="18">
        <v>7.45</v>
      </c>
      <c r="W75" s="17">
        <v>0.52</v>
      </c>
      <c r="X75" s="17">
        <v>1.89</v>
      </c>
      <c r="Y75" s="17">
        <v>0.3</v>
      </c>
      <c r="Z75" s="17">
        <v>1.3</v>
      </c>
      <c r="AA75" s="19">
        <v>94.46</v>
      </c>
    </row>
    <row r="76" spans="2:27" ht="15.75" x14ac:dyDescent="0.25">
      <c r="B76" s="7">
        <v>907003</v>
      </c>
      <c r="C76" s="8" t="s">
        <v>160</v>
      </c>
      <c r="D76" s="20"/>
      <c r="E76" s="9" t="s">
        <v>161</v>
      </c>
      <c r="F76" s="10">
        <v>0</v>
      </c>
      <c r="G76" s="10">
        <v>0</v>
      </c>
      <c r="H76" s="10">
        <v>291</v>
      </c>
      <c r="I76" s="10">
        <v>0.66</v>
      </c>
      <c r="J76" s="10">
        <v>0</v>
      </c>
      <c r="K76" s="11">
        <v>291.66000000000003</v>
      </c>
      <c r="L76" s="10">
        <v>0</v>
      </c>
      <c r="M76" s="10">
        <v>1.1000000000000001</v>
      </c>
      <c r="N76" s="10">
        <v>2.92</v>
      </c>
      <c r="O76" s="10">
        <v>1.36</v>
      </c>
      <c r="P76" s="10">
        <v>1.47</v>
      </c>
      <c r="Q76" s="10">
        <v>1.37</v>
      </c>
      <c r="R76" s="11">
        <v>299.88</v>
      </c>
      <c r="S76" s="10">
        <v>16.66</v>
      </c>
      <c r="T76" s="10">
        <v>0</v>
      </c>
      <c r="U76" s="10">
        <v>3.5</v>
      </c>
      <c r="V76" s="11">
        <v>20.16</v>
      </c>
      <c r="W76" s="10">
        <v>2.5</v>
      </c>
      <c r="X76" s="10">
        <v>3.55</v>
      </c>
      <c r="Y76" s="10">
        <v>0</v>
      </c>
      <c r="Z76" s="10">
        <v>1.55</v>
      </c>
      <c r="AA76" s="12">
        <v>327.64</v>
      </c>
    </row>
    <row r="77" spans="2:27" ht="15.75" x14ac:dyDescent="0.25">
      <c r="B77" s="13">
        <v>924000</v>
      </c>
      <c r="C77" s="14" t="s">
        <v>162</v>
      </c>
      <c r="D77" s="15"/>
      <c r="E77" s="16" t="s">
        <v>163</v>
      </c>
      <c r="F77" s="17">
        <v>0.68</v>
      </c>
      <c r="G77" s="17">
        <v>0</v>
      </c>
      <c r="H77" s="17">
        <v>81.23</v>
      </c>
      <c r="I77" s="17">
        <v>1.91</v>
      </c>
      <c r="J77" s="17">
        <v>5.69</v>
      </c>
      <c r="K77" s="18">
        <v>89.51</v>
      </c>
      <c r="L77" s="17">
        <v>0</v>
      </c>
      <c r="M77" s="17">
        <v>2.42</v>
      </c>
      <c r="N77" s="17">
        <v>0.27</v>
      </c>
      <c r="O77" s="17">
        <v>2.2999999999999998</v>
      </c>
      <c r="P77" s="17">
        <v>0.45</v>
      </c>
      <c r="Q77" s="17">
        <v>0.45</v>
      </c>
      <c r="R77" s="18">
        <v>95.4</v>
      </c>
      <c r="S77" s="17">
        <v>5.3</v>
      </c>
      <c r="T77" s="17">
        <v>0.7</v>
      </c>
      <c r="U77" s="17">
        <v>2</v>
      </c>
      <c r="V77" s="18">
        <v>8</v>
      </c>
      <c r="W77" s="17">
        <v>0.93</v>
      </c>
      <c r="X77" s="17">
        <v>2.02</v>
      </c>
      <c r="Y77" s="17">
        <v>1.7</v>
      </c>
      <c r="Z77" s="17">
        <v>0.7</v>
      </c>
      <c r="AA77" s="19">
        <v>108.75</v>
      </c>
    </row>
    <row r="78" spans="2:27" ht="15.75" x14ac:dyDescent="0.25">
      <c r="B78" s="7">
        <v>905000</v>
      </c>
      <c r="C78" s="8" t="s">
        <v>164</v>
      </c>
      <c r="D78" s="20"/>
      <c r="E78" s="9" t="s">
        <v>165</v>
      </c>
      <c r="F78" s="10">
        <v>0</v>
      </c>
      <c r="G78" s="10">
        <v>0</v>
      </c>
      <c r="H78" s="10">
        <v>276.72000000000003</v>
      </c>
      <c r="I78" s="10">
        <v>0.33</v>
      </c>
      <c r="J78" s="10">
        <v>5.29</v>
      </c>
      <c r="K78" s="11">
        <v>282.33999999999997</v>
      </c>
      <c r="L78" s="10">
        <v>0</v>
      </c>
      <c r="M78" s="10">
        <v>2.21</v>
      </c>
      <c r="N78" s="10">
        <v>2.87</v>
      </c>
      <c r="O78" s="10">
        <v>1.22</v>
      </c>
      <c r="P78" s="10">
        <v>1.04</v>
      </c>
      <c r="Q78" s="10">
        <v>1.46</v>
      </c>
      <c r="R78" s="11">
        <v>291.14</v>
      </c>
      <c r="S78" s="10">
        <v>16.170000000000002</v>
      </c>
      <c r="T78" s="10">
        <v>0</v>
      </c>
      <c r="U78" s="10">
        <v>6</v>
      </c>
      <c r="V78" s="11">
        <v>22.17</v>
      </c>
      <c r="W78" s="10">
        <v>2.87</v>
      </c>
      <c r="X78" s="10">
        <v>5.49</v>
      </c>
      <c r="Y78" s="10">
        <v>1.8</v>
      </c>
      <c r="Z78" s="10">
        <v>1.8</v>
      </c>
      <c r="AA78" s="12">
        <v>325.28000000000003</v>
      </c>
    </row>
    <row r="79" spans="2:27" ht="15.75" x14ac:dyDescent="0.25">
      <c r="B79" s="13">
        <v>918000</v>
      </c>
      <c r="C79" s="14" t="s">
        <v>136</v>
      </c>
      <c r="D79" s="15"/>
      <c r="E79" s="16" t="s">
        <v>166</v>
      </c>
      <c r="F79" s="17">
        <v>0.2</v>
      </c>
      <c r="G79" s="17">
        <v>0</v>
      </c>
      <c r="H79" s="17">
        <v>148.57</v>
      </c>
      <c r="I79" s="17">
        <v>0.33</v>
      </c>
      <c r="J79" s="17">
        <v>0</v>
      </c>
      <c r="K79" s="18">
        <v>149.1</v>
      </c>
      <c r="L79" s="17">
        <v>0</v>
      </c>
      <c r="M79" s="17">
        <v>2.4</v>
      </c>
      <c r="N79" s="17">
        <v>1.05</v>
      </c>
      <c r="O79" s="17">
        <v>2.04</v>
      </c>
      <c r="P79" s="17">
        <v>1.42</v>
      </c>
      <c r="Q79" s="17">
        <v>0.75</v>
      </c>
      <c r="R79" s="18">
        <v>156.76</v>
      </c>
      <c r="S79" s="17">
        <v>8.7100000000000009</v>
      </c>
      <c r="T79" s="17">
        <v>0</v>
      </c>
      <c r="U79" s="17">
        <v>2.2999999999999998</v>
      </c>
      <c r="V79" s="18">
        <v>11.01</v>
      </c>
      <c r="W79" s="17">
        <v>2.2000000000000002</v>
      </c>
      <c r="X79" s="17">
        <v>2.39</v>
      </c>
      <c r="Y79" s="17">
        <v>0</v>
      </c>
      <c r="Z79" s="17">
        <v>1.2</v>
      </c>
      <c r="AA79" s="19">
        <v>173.54999999999998</v>
      </c>
    </row>
    <row r="80" spans="2:27" ht="15.75" x14ac:dyDescent="0.25">
      <c r="B80" s="7">
        <v>934000</v>
      </c>
      <c r="C80" s="8" t="s">
        <v>167</v>
      </c>
      <c r="D80" s="20"/>
      <c r="E80" s="9" t="s">
        <v>168</v>
      </c>
      <c r="F80" s="10">
        <v>0</v>
      </c>
      <c r="G80" s="10">
        <v>0</v>
      </c>
      <c r="H80" s="10">
        <v>382.82</v>
      </c>
      <c r="I80" s="10">
        <v>0.66</v>
      </c>
      <c r="J80" s="10">
        <v>0</v>
      </c>
      <c r="K80" s="11">
        <v>383.48</v>
      </c>
      <c r="L80" s="10">
        <v>0</v>
      </c>
      <c r="M80" s="10">
        <v>4.08</v>
      </c>
      <c r="N80" s="10">
        <v>5.58</v>
      </c>
      <c r="O80" s="10">
        <v>2.0699999999999998</v>
      </c>
      <c r="P80" s="10">
        <v>1.4</v>
      </c>
      <c r="Q80" s="10">
        <v>1.86</v>
      </c>
      <c r="R80" s="11">
        <v>398.47</v>
      </c>
      <c r="S80" s="10">
        <v>22.14</v>
      </c>
      <c r="T80" s="10">
        <v>0</v>
      </c>
      <c r="U80" s="10">
        <v>6.85</v>
      </c>
      <c r="V80" s="11">
        <v>28.99</v>
      </c>
      <c r="W80" s="10">
        <v>4.5999999999999996</v>
      </c>
      <c r="X80" s="10">
        <v>4.9000000000000004</v>
      </c>
      <c r="Y80" s="10">
        <v>1.34</v>
      </c>
      <c r="Z80" s="10">
        <v>4.75</v>
      </c>
      <c r="AA80" s="12">
        <v>443.05</v>
      </c>
    </row>
    <row r="81" spans="2:27" ht="15.75" x14ac:dyDescent="0.25">
      <c r="B81" s="13">
        <v>925000</v>
      </c>
      <c r="C81" s="14" t="s">
        <v>90</v>
      </c>
      <c r="D81" s="15"/>
      <c r="E81" s="16" t="s">
        <v>169</v>
      </c>
      <c r="F81" s="17">
        <v>0.15</v>
      </c>
      <c r="G81" s="17">
        <v>-1.74</v>
      </c>
      <c r="H81" s="17">
        <v>96.17</v>
      </c>
      <c r="I81" s="17">
        <v>0</v>
      </c>
      <c r="J81" s="17">
        <v>0</v>
      </c>
      <c r="K81" s="18">
        <v>94.58</v>
      </c>
      <c r="L81" s="17">
        <v>0</v>
      </c>
      <c r="M81" s="17">
        <v>3.47</v>
      </c>
      <c r="N81" s="17">
        <v>0.5</v>
      </c>
      <c r="O81" s="17">
        <v>0.62</v>
      </c>
      <c r="P81" s="17">
        <v>0.48</v>
      </c>
      <c r="Q81" s="17">
        <v>0.47</v>
      </c>
      <c r="R81" s="18">
        <v>100.12</v>
      </c>
      <c r="S81" s="17">
        <v>5.56</v>
      </c>
      <c r="T81" s="17">
        <v>0</v>
      </c>
      <c r="U81" s="17">
        <v>5.46</v>
      </c>
      <c r="V81" s="18">
        <v>11.02</v>
      </c>
      <c r="W81" s="17">
        <v>0</v>
      </c>
      <c r="X81" s="17">
        <v>1.51</v>
      </c>
      <c r="Y81" s="17">
        <v>0</v>
      </c>
      <c r="Z81" s="17">
        <v>5.41</v>
      </c>
      <c r="AA81" s="19">
        <v>118.06</v>
      </c>
    </row>
    <row r="82" spans="2:27" ht="16.5" thickBot="1" x14ac:dyDescent="0.3">
      <c r="B82" s="7">
        <v>917000</v>
      </c>
      <c r="C82" s="8" t="s">
        <v>170</v>
      </c>
      <c r="D82" s="20"/>
      <c r="E82" s="27" t="s">
        <v>171</v>
      </c>
      <c r="F82" s="28">
        <v>0</v>
      </c>
      <c r="G82" s="10">
        <v>0</v>
      </c>
      <c r="H82" s="10">
        <v>370.31</v>
      </c>
      <c r="I82" s="10">
        <v>0.66</v>
      </c>
      <c r="J82" s="10">
        <v>0</v>
      </c>
      <c r="K82" s="11">
        <v>370.97</v>
      </c>
      <c r="L82" s="10">
        <v>0</v>
      </c>
      <c r="M82" s="10">
        <v>1.51</v>
      </c>
      <c r="N82" s="10">
        <v>3.31</v>
      </c>
      <c r="O82" s="10">
        <v>0.71</v>
      </c>
      <c r="P82" s="10">
        <v>1.47</v>
      </c>
      <c r="Q82" s="10">
        <v>1.87</v>
      </c>
      <c r="R82" s="11">
        <v>379.84</v>
      </c>
      <c r="S82" s="10">
        <v>21.1</v>
      </c>
      <c r="T82" s="10">
        <v>0</v>
      </c>
      <c r="U82" s="10">
        <v>7</v>
      </c>
      <c r="V82" s="11">
        <v>28.1</v>
      </c>
      <c r="W82" s="10">
        <v>2.14</v>
      </c>
      <c r="X82" s="10">
        <v>6.18</v>
      </c>
      <c r="Y82" s="10">
        <v>1</v>
      </c>
      <c r="Z82" s="10">
        <v>4.5999999999999996</v>
      </c>
      <c r="AA82" s="12">
        <v>421.86</v>
      </c>
    </row>
    <row r="83" spans="2:27" ht="17.25" thickTop="1" thickBot="1" x14ac:dyDescent="0.3">
      <c r="B83" s="29"/>
      <c r="C83" s="30"/>
      <c r="D83" s="31"/>
      <c r="E83" s="32" t="s">
        <v>172</v>
      </c>
      <c r="F83" s="33">
        <v>31.389999999999997</v>
      </c>
      <c r="G83" s="34">
        <v>-13.15</v>
      </c>
      <c r="H83" s="34">
        <v>11125.48</v>
      </c>
      <c r="I83" s="34">
        <v>17.22</v>
      </c>
      <c r="J83" s="34">
        <v>91.23</v>
      </c>
      <c r="K83" s="34">
        <v>11252.169999999998</v>
      </c>
      <c r="L83" s="34">
        <v>37.82</v>
      </c>
      <c r="M83" s="34">
        <v>136.85</v>
      </c>
      <c r="N83" s="34">
        <v>108.00000000000001</v>
      </c>
      <c r="O83" s="34">
        <v>94.000000000000014</v>
      </c>
      <c r="P83" s="34">
        <v>51.000000000000007</v>
      </c>
      <c r="Q83" s="34">
        <v>55.000000000000007</v>
      </c>
      <c r="R83" s="34">
        <v>11734.830000000007</v>
      </c>
      <c r="S83" s="34">
        <v>651.91999999999996</v>
      </c>
      <c r="T83" s="34">
        <v>21.07</v>
      </c>
      <c r="U83" s="34">
        <v>234.78999999999996</v>
      </c>
      <c r="V83" s="34">
        <v>907.77999999999975</v>
      </c>
      <c r="W83" s="34">
        <v>71.159999999999982</v>
      </c>
      <c r="X83" s="34">
        <v>169.01000000000005</v>
      </c>
      <c r="Y83" s="34">
        <v>29.379999999999995</v>
      </c>
      <c r="Z83" s="34">
        <v>143.42000000000002</v>
      </c>
      <c r="AA83" s="35">
        <v>13055.639999999998</v>
      </c>
    </row>
    <row r="84" spans="2:27" ht="15.75" thickTop="1" x14ac:dyDescent="0.25"/>
    <row r="87" spans="2:27" x14ac:dyDescent="0.25">
      <c r="G87" s="36"/>
      <c r="I87" s="36"/>
    </row>
    <row r="88" spans="2:27" x14ac:dyDescent="0.25">
      <c r="G88" s="36"/>
      <c r="I88" s="36"/>
    </row>
    <row r="89" spans="2:27" x14ac:dyDescent="0.25">
      <c r="G89" s="36"/>
      <c r="I89" s="36"/>
    </row>
    <row r="90" spans="2:27" x14ac:dyDescent="0.25">
      <c r="G90" s="36"/>
    </row>
    <row r="91" spans="2:27" x14ac:dyDescent="0.25">
      <c r="I91" s="36"/>
    </row>
    <row r="93" spans="2:27" x14ac:dyDescent="0.25">
      <c r="I93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Coût de la parité salariale</vt:lpstr>
      <vt:lpstr>Sommaire 16-17</vt:lpstr>
    </vt:vector>
  </TitlesOfParts>
  <Company>CSN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Lagogiannis;Daniel Légaré</dc:creator>
  <cp:lastModifiedBy>Phil</cp:lastModifiedBy>
  <dcterms:created xsi:type="dcterms:W3CDTF">2018-10-05T13:16:46Z</dcterms:created>
  <dcterms:modified xsi:type="dcterms:W3CDTF">2019-01-17T21:33:45Z</dcterms:modified>
</cp:coreProperties>
</file>